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G:\Obmen\!0_Работы\_ВРП_2023\сайт\Хабаровский край\Информационно-аналитические материалы\"/>
    </mc:Choice>
  </mc:AlternateContent>
  <bookViews>
    <workbookView xWindow="0" yWindow="120" windowWidth="28800" windowHeight="12600"/>
  </bookViews>
  <sheets>
    <sheet name="ВРП Хабаровского края" sheetId="5" r:id="rId1"/>
    <sheet name="график" sheetId="6" state="veryHidden" r:id="rId2"/>
    <sheet name="исходный" sheetId="1" state="veryHidden" r:id="rId3"/>
  </sheets>
  <definedNames>
    <definedName name="_xlnm._FilterDatabase" localSheetId="1" hidden="1">график!$A$126:$B$136</definedName>
    <definedName name="_xlnm._FilterDatabase" localSheetId="2" hidden="1">исходный!$A$1:$N$199</definedName>
    <definedName name="Срез_период">#N/A</definedName>
    <definedName name="Срез_период1">#N/A</definedName>
  </definedNames>
  <calcPr calcId="152511"/>
  <pivotCaches>
    <pivotCache cacheId="3" r:id="rId4"/>
    <pivotCache cacheId="4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7" i="6" l="1"/>
  <c r="B127" i="6"/>
  <c r="B128" i="6"/>
  <c r="B129" i="6"/>
  <c r="B130" i="6"/>
  <c r="B131" i="6"/>
  <c r="B132" i="6"/>
  <c r="B133" i="6"/>
  <c r="B134" i="6"/>
  <c r="B135" i="6"/>
  <c r="B136" i="6"/>
  <c r="B126" i="6"/>
  <c r="B20" i="6" l="1"/>
  <c r="B73" i="6" l="1"/>
  <c r="B69" i="6"/>
  <c r="B70" i="6"/>
  <c r="B71" i="6"/>
  <c r="B72" i="6"/>
  <c r="B74" i="6"/>
  <c r="B75" i="6"/>
  <c r="B76" i="6"/>
  <c r="B77" i="6"/>
  <c r="B78" i="6"/>
  <c r="B68" i="6"/>
  <c r="B16" i="6" l="1"/>
  <c r="B17" i="6"/>
  <c r="B18" i="6"/>
  <c r="B19" i="6"/>
  <c r="B21" i="6"/>
  <c r="B22" i="6"/>
  <c r="B23" i="6"/>
  <c r="B15" i="6"/>
  <c r="K127" i="1" l="1"/>
  <c r="G127" i="1"/>
  <c r="H127" i="1" l="1"/>
  <c r="D127" i="1"/>
  <c r="E127" i="1" s="1"/>
  <c r="K106" i="1"/>
  <c r="L106" i="1" s="1"/>
  <c r="G106" i="1"/>
  <c r="H106" i="1" s="1"/>
  <c r="D106" i="1"/>
  <c r="E106" i="1" s="1"/>
  <c r="K85" i="1"/>
  <c r="L85" i="1" s="1"/>
  <c r="G85" i="1"/>
  <c r="H85" i="1" s="1"/>
  <c r="D85" i="1"/>
  <c r="E85" i="1" s="1"/>
  <c r="G64" i="1"/>
  <c r="K64" i="1"/>
  <c r="L64" i="1" s="1"/>
  <c r="D64" i="1"/>
  <c r="K43" i="1"/>
  <c r="L43" i="1" s="1"/>
  <c r="G43" i="1"/>
  <c r="H43" i="1" s="1"/>
  <c r="D43" i="1"/>
  <c r="E43" i="1" s="1"/>
  <c r="K22" i="1"/>
  <c r="L22" i="1" s="1"/>
  <c r="G22" i="1"/>
  <c r="H22" i="1" s="1"/>
  <c r="D22" i="1"/>
  <c r="E22" i="1" s="1"/>
  <c r="L10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L127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L6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L4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H64" i="1"/>
  <c r="E64" i="1"/>
  <c r="L23" i="1"/>
  <c r="I49" i="1"/>
  <c r="I40" i="1"/>
  <c r="I35" i="1"/>
  <c r="I2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  <c r="E8" i="1"/>
  <c r="E3" i="1"/>
  <c r="E4" i="1"/>
  <c r="E5" i="1"/>
  <c r="E6" i="1"/>
  <c r="E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1" i="1"/>
  <c r="I42" i="1"/>
  <c r="I44" i="1"/>
  <c r="I45" i="1"/>
  <c r="I46" i="1"/>
  <c r="I47" i="1"/>
  <c r="I48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2" i="1"/>
</calcChain>
</file>

<file path=xl/sharedStrings.xml><?xml version="1.0" encoding="utf-8"?>
<sst xmlns="http://schemas.openxmlformats.org/spreadsheetml/2006/main" count="744" uniqueCount="88">
  <si>
    <t>период</t>
  </si>
  <si>
    <t>Виды экономической деятельности</t>
  </si>
  <si>
    <t>Темп изм выпуска к предыдущ периоду</t>
  </si>
  <si>
    <t>Структура ПП</t>
  </si>
  <si>
    <t>Темп изм ПП к предыдущ периоду</t>
  </si>
  <si>
    <t>Структура ВДС</t>
  </si>
  <si>
    <t>Темп изм ВДС к предыдущ периоду</t>
  </si>
  <si>
    <t>2017 год</t>
  </si>
  <si>
    <t>Всего продукции и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</si>
  <si>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</si>
  <si>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</si>
  <si>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</si>
  <si>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</si>
  <si>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</si>
  <si>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</si>
  <si>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</si>
  <si>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</si>
  <si>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</si>
  <si>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</si>
  <si>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</si>
  <si>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</si>
  <si>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</si>
  <si>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</si>
  <si>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</si>
  <si>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</si>
  <si>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</si>
  <si>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культура, спорта, организации досуга и развлечений</t>
  </si>
  <si>
    <t>Предоставление прочих видов услуг</t>
  </si>
  <si>
    <t>Недоминирующие</t>
  </si>
  <si>
    <t>2018 год</t>
  </si>
  <si>
    <t>2019 год</t>
  </si>
  <si>
    <t>2020 год</t>
  </si>
  <si>
    <t>2021 год</t>
  </si>
  <si>
    <t>2022 год</t>
  </si>
  <si>
    <t>по ДФО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</si>
  <si>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</si>
  <si>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</si>
  <si>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</si>
  <si>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</si>
  <si>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</si>
  <si>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</si>
  <si>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</si>
  <si>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</si>
  <si>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</si>
  <si>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</si>
  <si>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</si>
  <si>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</si>
  <si>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Названия строк</t>
  </si>
  <si>
    <t>Общий итог</t>
  </si>
  <si>
    <t>Всего</t>
  </si>
  <si>
    <t>Раздел A</t>
  </si>
  <si>
    <t>Раздел B</t>
  </si>
  <si>
    <t>Раздел C</t>
  </si>
  <si>
    <t>Раздел D</t>
  </si>
  <si>
    <t>Раздел E</t>
  </si>
  <si>
    <t>Раздел F</t>
  </si>
  <si>
    <t>Раздел G</t>
  </si>
  <si>
    <t>Раздел Н</t>
  </si>
  <si>
    <t>Раздел I</t>
  </si>
  <si>
    <t>Раздел J</t>
  </si>
  <si>
    <t>Раздел K</t>
  </si>
  <si>
    <t>Раздел L</t>
  </si>
  <si>
    <t>Раздел M</t>
  </si>
  <si>
    <t>Раздел N</t>
  </si>
  <si>
    <t>Раздел O</t>
  </si>
  <si>
    <t>Раздел P</t>
  </si>
  <si>
    <t>Раздел Q</t>
  </si>
  <si>
    <t>Раздел R</t>
  </si>
  <si>
    <t>Раздел S</t>
  </si>
  <si>
    <t>Раздел НД</t>
  </si>
  <si>
    <t>ОКВЭД</t>
  </si>
  <si>
    <t xml:space="preserve"> ВДС, текущие цены</t>
  </si>
  <si>
    <t>ВРП__Индекс физич.объема, %</t>
  </si>
  <si>
    <t>Сумма по полю Структура ВДС</t>
  </si>
  <si>
    <t>производимых и потребляемых собственниками жилья; оценкой потребления основного капитала, исходя из его текущей рыночной стоимости.</t>
  </si>
  <si>
    <t xml:space="preserve"> Выпуск товаров и услуг, тыс. рублей</t>
  </si>
  <si>
    <t>Промежуточное потребление, тыс. рублей</t>
  </si>
  <si>
    <t>Удельный вес промежуточного потребления в объеме выпуска товаров, %</t>
  </si>
  <si>
    <t>Выпуск товаров и услуг, тыс. рублей</t>
  </si>
  <si>
    <t>Промежуточное потребление,  тыс. рублей</t>
  </si>
  <si>
    <t>Удельный вес промежуточного потребления в объеме выпуска товаров,  %</t>
  </si>
  <si>
    <t>Валовая добавленная стоимость в основных ценах, тыс рублей</t>
  </si>
  <si>
    <t>Структура валовой добавленной стоимости в основных ценах, % к итогу</t>
  </si>
  <si>
    <t>Индекс физического объема валовой добавленной стоимости, %</t>
  </si>
  <si>
    <t>Структура выпуска; ВДС на душу</t>
  </si>
  <si>
    <t>Сумма по полю Промежуточное потребление, тыс. рублей</t>
  </si>
  <si>
    <t xml:space="preserve">¹⁾Данные  динамического ряда, начиная с 2016 года, содержат изменения, связанные с внедрением международной методологии оценки жилищных услуг, </t>
  </si>
  <si>
    <r>
      <rPr>
        <vertAlign val="superscript"/>
        <sz val="11"/>
        <color theme="1"/>
        <rFont val="Arial"/>
        <family val="2"/>
        <charset val="204"/>
      </rPr>
      <t>²⁾</t>
    </r>
    <r>
      <rPr>
        <sz val="11"/>
        <color theme="1"/>
        <rFont val="Arial"/>
        <family val="2"/>
        <charset val="204"/>
      </rPr>
      <t xml:space="preserve"> Расчет проведен на основе среднегодовой численности постоянного населения (с учетом окончательных итогов ВПН 2020г.).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</si>
</sst>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1" fillId="0" borderId="1" xfId="0" applyFont="1" applyBorder="1"/>
    <xf numFmtId="0" fontId="2" fillId="0" borderId="0" xfId="0" applyFont="1"/>
    <xf numFmtId="0" fontId="3" fillId="2" borderId="1" xfId="0" applyFont="1" applyFill="1" applyBorder="1"/>
    <xf numFmtId="3" fontId="2" fillId="0" borderId="0" xfId="0" applyNumberFormat="1" applyFont="1"/>
    <xf numFmtId="164" fontId="2" fillId="0" borderId="0" xfId="0" applyNumberFormat="1" applyFont="1"/>
    <xf numFmtId="0" fontId="1" fillId="3" borderId="1" xfId="0" applyFont="1" applyFill="1" applyBorder="1"/>
    <xf numFmtId="0" fontId="0" fillId="3" borderId="0" xfId="0" applyFill="1"/>
    <xf numFmtId="0" fontId="1" fillId="4" borderId="1" xfId="0" applyFont="1" applyFill="1" applyBorder="1"/>
    <xf numFmtId="0" fontId="1" fillId="0" borderId="1" xfId="0" applyFont="1" applyFill="1" applyBorder="1"/>
    <xf numFmtId="0" fontId="0" fillId="0" borderId="0" xfId="0" applyFill="1"/>
    <xf numFmtId="0" fontId="1" fillId="0" borderId="0" xfId="0" applyFont="1"/>
    <xf numFmtId="3" fontId="0" fillId="5" borderId="0" xfId="0" applyNumberFormat="1" applyFill="1"/>
    <xf numFmtId="0" fontId="0" fillId="0" borderId="0" xfId="0" applyBorder="1"/>
    <xf numFmtId="0" fontId="0" fillId="6" borderId="2" xfId="0" applyFill="1" applyBorder="1" applyAlignment="1">
      <alignment horizontal="center" vertical="center" wrapText="1"/>
    </xf>
    <xf numFmtId="3" fontId="0" fillId="0" borderId="3" xfId="0" applyNumberFormat="1" applyBorder="1"/>
    <xf numFmtId="3" fontId="0" fillId="0" borderId="4" xfId="0" applyNumberFormat="1" applyBorder="1"/>
    <xf numFmtId="165" fontId="0" fillId="0" borderId="0" xfId="0" applyNumberFormat="1"/>
    <xf numFmtId="0" fontId="0" fillId="6" borderId="2" xfId="0" applyFill="1" applyBorder="1" applyAlignment="1">
      <alignment horizontal="center" vertical="center"/>
    </xf>
    <xf numFmtId="3" fontId="4" fillId="0" borderId="2" xfId="0" applyNumberFormat="1" applyFont="1" applyBorder="1"/>
    <xf numFmtId="164" fontId="4" fillId="0" borderId="2" xfId="0" applyNumberFormat="1" applyFont="1" applyBorder="1"/>
    <xf numFmtId="0" fontId="5" fillId="0" borderId="2" xfId="0" applyFont="1" applyBorder="1"/>
    <xf numFmtId="0" fontId="6" fillId="0" borderId="2" xfId="0" applyFont="1" applyBorder="1" applyAlignment="1">
      <alignment wrapText="1"/>
    </xf>
    <xf numFmtId="0" fontId="4" fillId="0" borderId="0" xfId="0" applyFont="1"/>
  </cellXfs>
  <cellStyles count="1">
    <cellStyle name="Обычный" xfId="0" builtinId="0"/>
  </cellStyles>
  <dxfs count="533">
    <dxf>
      <numFmt numFmtId="164" formatCode="0.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164" formatCode="0.0"/>
    </dxf>
    <dxf>
      <numFmt numFmtId="164" formatCode="0.0"/>
    </dxf>
    <dxf>
      <alignment wrapText="1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"/>
    </dxf>
    <dxf>
      <alignment vertical="center" wrapText="1" readingOrder="0"/>
    </dxf>
    <dxf>
      <alignment horizontal="center" readingOrder="0"/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</dxf>
    <dxf>
      <numFmt numFmtId="164" formatCode="0.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164" formatCode="0.0"/>
    </dxf>
    <dxf>
      <numFmt numFmtId="164" formatCode="0.0"/>
    </dxf>
    <dxf>
      <alignment wrapText="1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"/>
    </dxf>
    <dxf>
      <alignment vertical="center" wrapText="1" readingOrder="0"/>
    </dxf>
    <dxf>
      <alignment horizontal="center" readingOrder="0"/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</dxf>
    <dxf>
      <numFmt numFmtId="164" formatCode="0.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164" formatCode="0.0"/>
    </dxf>
    <dxf>
      <numFmt numFmtId="164" formatCode="0.0"/>
    </dxf>
    <dxf>
      <alignment wrapText="1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"/>
    </dxf>
    <dxf>
      <alignment vertical="center" wrapText="1" readingOrder="0"/>
    </dxf>
    <dxf>
      <alignment horizontal="center" readingOrder="0"/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</dxf>
    <dxf>
      <numFmt numFmtId="164" formatCode="0.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164" formatCode="0.0"/>
    </dxf>
    <dxf>
      <numFmt numFmtId="164" formatCode="0.0"/>
    </dxf>
    <dxf>
      <alignment wrapText="1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"/>
    </dxf>
    <dxf>
      <alignment vertical="center" wrapText="1" readingOrder="0"/>
    </dxf>
    <dxf>
      <alignment horizontal="center" readingOrder="0"/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3" formatCode="#,##0"/>
    </dxf>
    <dxf>
      <numFmt numFmtId="164" formatCode="0.0"/>
    </dxf>
    <dxf>
      <numFmt numFmtId="164" formatCode="0.0"/>
    </dxf>
    <dxf>
      <numFmt numFmtId="164" formatCode="0.0"/>
    </dxf>
    <dxf>
      <numFmt numFmtId="3" formatCode="#,##0"/>
    </dxf>
    <dxf>
      <numFmt numFmtId="164" formatCode="0.0"/>
    </dxf>
    <dxf>
      <numFmt numFmtId="164" formatCode="0.0"/>
    </dxf>
    <dxf>
      <numFmt numFmtId="3" formatCode="#,##0"/>
    </dxf>
    <dxf>
      <numFmt numFmtId="164" formatCode="0.0"/>
    </dxf>
    <dxf>
      <numFmt numFmtId="164" formatCode="0.0"/>
    </dxf>
    <dxf>
      <fill>
        <patternFill patternType="solid">
          <bgColor theme="0"/>
        </patternFill>
      </fill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alignment horizontal="center" readingOrder="0"/>
    </dxf>
    <dxf>
      <alignment vertical="center" wrapText="1" readingOrder="0"/>
    </dxf>
    <dxf>
      <numFmt numFmtId="164" formatCode="0.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wrapText="1" readingOrder="0"/>
    </dxf>
    <dxf>
      <numFmt numFmtId="164" formatCode="0.0"/>
    </dxf>
    <dxf>
      <numFmt numFmtId="164" formatCode="0.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006100"/>
      </font>
      <fill>
        <patternFill>
          <bgColor rgb="FFC6EFCE"/>
        </patternFill>
      </fill>
    </dxf>
  </dxfs>
  <tableStyles count="1" defaultTableStyle="TableStyleMedium2" defaultPivotStyle="PivotStyleLight16">
    <tableStyle name="Стиль среза 1" pivot="0" table="0" count="0"/>
  </tableStyles>
  <colors>
    <mruColors>
      <color rgb="FF363194"/>
      <color rgb="FFE36846"/>
      <color rgb="FFD08BA4"/>
      <color rgb="FFCFE8FF"/>
      <color rgb="FFD3F5E2"/>
      <color rgb="FFA1DCBC"/>
      <color rgb="FF46AA98"/>
      <color rgb="FF578C7B"/>
      <color rgb="FFFFD7AC"/>
      <color rgb="FFFFA970"/>
    </mruColors>
  </colors>
  <extLst>
    <ext xmlns:x14="http://schemas.microsoft.com/office/spreadsheetml/2009/9/main" uri="{EB79DEF2-80B8-43e5-95BD-54CBDDF9020C}">
      <x14:slicerStyles defaultSlicerStyle="SlicerStyleLight1">
        <x14:slicerStyle name="Стиль среза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01789083017891"/>
          <c:y val="0.14227246082128747"/>
          <c:w val="0.5248705735299557"/>
          <c:h val="0.8005103847278315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6319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346FC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CFE8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A1DCB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46AA9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578C7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83838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1067954831597008E-2"/>
                  <c:y val="-0.119965724078834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363194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436875786891672E-2"/>
                  <c:y val="-8.91173950299914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346FC2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3203864494790928E-2"/>
                  <c:y val="-5.82690659811482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B0F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61488456746231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CFE8FF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5436875786891672E-2"/>
                  <c:y val="9.25449871465294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A1DCBC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5080890843026105E-2"/>
                  <c:y val="0.10968294772922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46AA98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2847879550925346E-2"/>
                  <c:y val="8.9117395029991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578C7B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4057479378074793E-2"/>
                  <c:y val="1.0282621502858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5436875786891811E-2"/>
                  <c:y val="-8.56898029134533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838383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график!$A$15:$A$23</c:f>
              <c:strCache>
                <c:ptCount val="9"/>
                <c:pt idx="0">
                  <c:v>Раздел A</c:v>
                </c:pt>
                <c:pt idx="1">
                  <c:v>Раздел B</c:v>
                </c:pt>
                <c:pt idx="2">
                  <c:v>Раздел C</c:v>
                </c:pt>
                <c:pt idx="3">
                  <c:v>Раздел F</c:v>
                </c:pt>
                <c:pt idx="4">
                  <c:v>Раздел G</c:v>
                </c:pt>
                <c:pt idx="5">
                  <c:v>Раздел L</c:v>
                </c:pt>
                <c:pt idx="6">
                  <c:v>Раздел O</c:v>
                </c:pt>
                <c:pt idx="7">
                  <c:v>Раздел Н</c:v>
                </c:pt>
                <c:pt idx="8">
                  <c:v>Раздел НД</c:v>
                </c:pt>
              </c:strCache>
            </c:strRef>
          </c:cat>
          <c:val>
            <c:numRef>
              <c:f>график!$B$15:$B$23</c:f>
              <c:numCache>
                <c:formatCode>0.0</c:formatCode>
                <c:ptCount val="9"/>
                <c:pt idx="0">
                  <c:v>6.3</c:v>
                </c:pt>
                <c:pt idx="1">
                  <c:v>8.1</c:v>
                </c:pt>
                <c:pt idx="2">
                  <c:v>8.9</c:v>
                </c:pt>
                <c:pt idx="3">
                  <c:v>5.9</c:v>
                </c:pt>
                <c:pt idx="4">
                  <c:v>13.3</c:v>
                </c:pt>
                <c:pt idx="5">
                  <c:v>17.099999999999998</c:v>
                </c:pt>
                <c:pt idx="6">
                  <c:v>8.9</c:v>
                </c:pt>
                <c:pt idx="7">
                  <c:v>10</c:v>
                </c:pt>
                <c:pt idx="8">
                  <c:v>21.546711684171093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09909909909909"/>
          <c:y val="0.22885991662928176"/>
          <c:w val="0.48572942646109224"/>
          <c:h val="0.4907060470863999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D7A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D08BA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46AA9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A1DCB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D3F5E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CFE8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E3684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rgbClr val="FFA97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8533010550950711E-2"/>
                  <c:y val="-0.124111163255306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16338593235633"/>
                  <c:y val="-0.109830419034456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507651424593463"/>
                  <c:y val="-6.56873259160927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645331390523533"/>
                  <c:y val="-4.13387948793506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734030147035549"/>
                  <c:y val="-1.84303244090170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310242187237915"/>
                  <c:y val="5.16403689511376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6203958639227011E-2"/>
                  <c:y val="0.1005836639575299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5191348633592275"/>
                  <c:y val="4.96255095786717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311610784034819"/>
                  <c:y val="-4.59557581073533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3776942413366269"/>
                  <c:y val="-5.67815823893287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8999351238493868E-2"/>
                  <c:y val="-0.112432714361947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график!$A$68:$A$78</c:f>
              <c:strCache>
                <c:ptCount val="11"/>
                <c:pt idx="0">
                  <c:v>Амурская область</c:v>
                </c:pt>
                <c:pt idx="1">
                  <c:v>Еврейская автономная область</c:v>
                </c:pt>
                <c:pt idx="2">
                  <c:v>Забайкальский край</c:v>
                </c:pt>
                <c:pt idx="3">
                  <c:v>Камчатский край</c:v>
                </c:pt>
                <c:pt idx="4">
                  <c:v>Магаданская область</c:v>
                </c:pt>
                <c:pt idx="5">
                  <c:v>Приморский край</c:v>
                </c:pt>
                <c:pt idx="6">
                  <c:v>Республика Бурятия</c:v>
                </c:pt>
                <c:pt idx="7">
                  <c:v>Республика Саха (Якутия)</c:v>
                </c:pt>
                <c:pt idx="8">
                  <c:v>Сахалинская область</c:v>
                </c:pt>
                <c:pt idx="9">
                  <c:v>Хабаровский край</c:v>
                </c:pt>
                <c:pt idx="10">
                  <c:v>Чукотский автономный округ</c:v>
                </c:pt>
              </c:strCache>
            </c:strRef>
          </c:cat>
          <c:val>
            <c:numRef>
              <c:f>график!$B$68:$B$78</c:f>
              <c:numCache>
                <c:formatCode>0.0</c:formatCode>
                <c:ptCount val="11"/>
                <c:pt idx="0">
                  <c:v>6.976290707335675</c:v>
                </c:pt>
                <c:pt idx="1">
                  <c:v>0.93207362643342329</c:v>
                </c:pt>
                <c:pt idx="2">
                  <c:v>6.3223565348133128</c:v>
                </c:pt>
                <c:pt idx="3">
                  <c:v>4.1266349247575844</c:v>
                </c:pt>
                <c:pt idx="4">
                  <c:v>3.649896287809463</c:v>
                </c:pt>
                <c:pt idx="5">
                  <c:v>17.78451719854878</c:v>
                </c:pt>
                <c:pt idx="6">
                  <c:v>5.1644066450200938</c:v>
                </c:pt>
                <c:pt idx="7">
                  <c:v>23.395925689066392</c:v>
                </c:pt>
                <c:pt idx="8">
                  <c:v>17.680887833919602</c:v>
                </c:pt>
                <c:pt idx="9">
                  <c:v>12.337514595831086</c:v>
                </c:pt>
                <c:pt idx="10">
                  <c:v>1.6294959564645828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688378754112127"/>
          <c:y val="3.7872339896795386E-2"/>
          <c:w val="0.51832128338852645"/>
          <c:h val="0.927411348531142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363194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E36846"/>
              </a:solidFill>
              <a:ln>
                <a:noFill/>
              </a:ln>
              <a:effectLst/>
            </c:spPr>
          </c:dPt>
          <c:dLbls>
            <c:dLbl>
              <c:idx val="9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363194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E36846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B0F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график!$A$126:$A$137</c:f>
              <c:strCache>
                <c:ptCount val="12"/>
                <c:pt idx="0">
                  <c:v>Амурская область</c:v>
                </c:pt>
                <c:pt idx="1">
                  <c:v>Еврейская автономная область</c:v>
                </c:pt>
                <c:pt idx="2">
                  <c:v>Забайкальский край</c:v>
                </c:pt>
                <c:pt idx="3">
                  <c:v>Камчатский край</c:v>
                </c:pt>
                <c:pt idx="4">
                  <c:v>Магаданская область</c:v>
                </c:pt>
                <c:pt idx="5">
                  <c:v>Приморский край</c:v>
                </c:pt>
                <c:pt idx="6">
                  <c:v>Республика Бурятия</c:v>
                </c:pt>
                <c:pt idx="7">
                  <c:v>Республика Саха (Якутия)</c:v>
                </c:pt>
                <c:pt idx="8">
                  <c:v>Сахалинская область</c:v>
                </c:pt>
                <c:pt idx="9">
                  <c:v>Хабаровский край</c:v>
                </c:pt>
                <c:pt idx="10">
                  <c:v>Чукотский автономный округ</c:v>
                </c:pt>
                <c:pt idx="11">
                  <c:v>Дальневосточный федеральный округ</c:v>
                </c:pt>
              </c:strCache>
            </c:strRef>
          </c:cat>
          <c:val>
            <c:numRef>
              <c:f>график!$B$126:$B$137</c:f>
              <c:numCache>
                <c:formatCode>#,##0</c:formatCode>
                <c:ptCount val="12"/>
                <c:pt idx="0">
                  <c:v>794644.1</c:v>
                </c:pt>
                <c:pt idx="1">
                  <c:v>543204.80000000005</c:v>
                </c:pt>
                <c:pt idx="2">
                  <c:v>549172</c:v>
                </c:pt>
                <c:pt idx="3">
                  <c:v>1228904.5</c:v>
                </c:pt>
                <c:pt idx="4">
                  <c:v>2338219.1</c:v>
                </c:pt>
                <c:pt idx="5">
                  <c:v>840706.9</c:v>
                </c:pt>
                <c:pt idx="6">
                  <c:v>457864.5</c:v>
                </c:pt>
                <c:pt idx="7">
                  <c:v>2029719.8</c:v>
                </c:pt>
                <c:pt idx="8">
                  <c:v>3303417</c:v>
                </c:pt>
                <c:pt idx="9">
                  <c:v>828825.8</c:v>
                </c:pt>
                <c:pt idx="10">
                  <c:v>2946171.5</c:v>
                </c:pt>
                <c:pt idx="11">
                  <c:v>1090778.1000000001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6487712"/>
        <c:axId val="696488272"/>
      </c:barChart>
      <c:catAx>
        <c:axId val="696487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ru-RU"/>
          </a:p>
        </c:txPr>
        <c:crossAx val="696488272"/>
        <c:crosses val="autoZero"/>
        <c:auto val="1"/>
        <c:lblAlgn val="ctr"/>
        <c:lblOffset val="100"/>
        <c:noMultiLvlLbl val="0"/>
      </c:catAx>
      <c:valAx>
        <c:axId val="6964882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964877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график!$A$68:$A$78</c:f>
              <c:strCache>
                <c:ptCount val="11"/>
                <c:pt idx="0">
                  <c:v>Амурская область</c:v>
                </c:pt>
                <c:pt idx="1">
                  <c:v>Еврейская автономная область</c:v>
                </c:pt>
                <c:pt idx="2">
                  <c:v>Забайкальский край</c:v>
                </c:pt>
                <c:pt idx="3">
                  <c:v>Камчатский край</c:v>
                </c:pt>
                <c:pt idx="4">
                  <c:v>Магаданская область</c:v>
                </c:pt>
                <c:pt idx="5">
                  <c:v>Приморский край</c:v>
                </c:pt>
                <c:pt idx="6">
                  <c:v>Республика Бурятия</c:v>
                </c:pt>
                <c:pt idx="7">
                  <c:v>Республика Саха (Якутия)</c:v>
                </c:pt>
                <c:pt idx="8">
                  <c:v>Сахалинская область</c:v>
                </c:pt>
                <c:pt idx="9">
                  <c:v>Хабаровский край</c:v>
                </c:pt>
                <c:pt idx="10">
                  <c:v>Чукотский автономный округ</c:v>
                </c:pt>
              </c:strCache>
            </c:strRef>
          </c:cat>
          <c:val>
            <c:numRef>
              <c:f>график!$B$68:$B$78</c:f>
              <c:numCache>
                <c:formatCode>0.0</c:formatCode>
                <c:ptCount val="11"/>
                <c:pt idx="0">
                  <c:v>6.976290707335675</c:v>
                </c:pt>
                <c:pt idx="1">
                  <c:v>0.93207362643342329</c:v>
                </c:pt>
                <c:pt idx="2">
                  <c:v>6.3223565348133128</c:v>
                </c:pt>
                <c:pt idx="3">
                  <c:v>4.1266349247575844</c:v>
                </c:pt>
                <c:pt idx="4">
                  <c:v>3.649896287809463</c:v>
                </c:pt>
                <c:pt idx="5">
                  <c:v>17.78451719854878</c:v>
                </c:pt>
                <c:pt idx="6">
                  <c:v>5.1644066450200938</c:v>
                </c:pt>
                <c:pt idx="7">
                  <c:v>23.395925689066392</c:v>
                </c:pt>
                <c:pt idx="8">
                  <c:v>17.680887833919602</c:v>
                </c:pt>
                <c:pt idx="9">
                  <c:v>12.337514595831086</c:v>
                </c:pt>
                <c:pt idx="10">
                  <c:v>1.6294959564645828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график!$A$15:$A$23</c:f>
              <c:strCache>
                <c:ptCount val="9"/>
                <c:pt idx="0">
                  <c:v>Раздел A</c:v>
                </c:pt>
                <c:pt idx="1">
                  <c:v>Раздел B</c:v>
                </c:pt>
                <c:pt idx="2">
                  <c:v>Раздел C</c:v>
                </c:pt>
                <c:pt idx="3">
                  <c:v>Раздел F</c:v>
                </c:pt>
                <c:pt idx="4">
                  <c:v>Раздел G</c:v>
                </c:pt>
                <c:pt idx="5">
                  <c:v>Раздел L</c:v>
                </c:pt>
                <c:pt idx="6">
                  <c:v>Раздел O</c:v>
                </c:pt>
                <c:pt idx="7">
                  <c:v>Раздел Н</c:v>
                </c:pt>
                <c:pt idx="8">
                  <c:v>Раздел НД</c:v>
                </c:pt>
              </c:strCache>
            </c:strRef>
          </c:cat>
          <c:val>
            <c:numRef>
              <c:f>график!$B$15:$B$23</c:f>
              <c:numCache>
                <c:formatCode>0.0</c:formatCode>
                <c:ptCount val="9"/>
                <c:pt idx="0">
                  <c:v>6.3</c:v>
                </c:pt>
                <c:pt idx="1">
                  <c:v>8.1</c:v>
                </c:pt>
                <c:pt idx="2">
                  <c:v>8.9</c:v>
                </c:pt>
                <c:pt idx="3">
                  <c:v>5.9</c:v>
                </c:pt>
                <c:pt idx="4">
                  <c:v>13.3</c:v>
                </c:pt>
                <c:pt idx="5">
                  <c:v>17.099999999999998</c:v>
                </c:pt>
                <c:pt idx="6">
                  <c:v>8.9</c:v>
                </c:pt>
                <c:pt idx="7">
                  <c:v>10</c:v>
                </c:pt>
                <c:pt idx="8">
                  <c:v>21.546711684171093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746952815637"/>
          <c:y val="5.0925925925925923E-2"/>
          <c:w val="0.12303885709065483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график!$A$126:$A$137</c:f>
              <c:strCache>
                <c:ptCount val="12"/>
                <c:pt idx="0">
                  <c:v>Амурская область</c:v>
                </c:pt>
                <c:pt idx="1">
                  <c:v>Еврейская автономная область</c:v>
                </c:pt>
                <c:pt idx="2">
                  <c:v>Забайкальский край</c:v>
                </c:pt>
                <c:pt idx="3">
                  <c:v>Камчатский край</c:v>
                </c:pt>
                <c:pt idx="4">
                  <c:v>Магаданская область</c:v>
                </c:pt>
                <c:pt idx="5">
                  <c:v>Приморский край</c:v>
                </c:pt>
                <c:pt idx="6">
                  <c:v>Республика Бурятия</c:v>
                </c:pt>
                <c:pt idx="7">
                  <c:v>Республика Саха (Якутия)</c:v>
                </c:pt>
                <c:pt idx="8">
                  <c:v>Сахалинская область</c:v>
                </c:pt>
                <c:pt idx="9">
                  <c:v>Хабаровский край</c:v>
                </c:pt>
                <c:pt idx="10">
                  <c:v>Чукотский автономный округ</c:v>
                </c:pt>
                <c:pt idx="11">
                  <c:v>Дальневосточный федеральный округ</c:v>
                </c:pt>
              </c:strCache>
            </c:strRef>
          </c:cat>
          <c:val>
            <c:numRef>
              <c:f>график!$B$126:$B$137</c:f>
              <c:numCache>
                <c:formatCode>#,##0</c:formatCode>
                <c:ptCount val="12"/>
                <c:pt idx="0">
                  <c:v>794644.1</c:v>
                </c:pt>
                <c:pt idx="1">
                  <c:v>543204.80000000005</c:v>
                </c:pt>
                <c:pt idx="2">
                  <c:v>549172</c:v>
                </c:pt>
                <c:pt idx="3">
                  <c:v>1228904.5</c:v>
                </c:pt>
                <c:pt idx="4">
                  <c:v>2338219.1</c:v>
                </c:pt>
                <c:pt idx="5">
                  <c:v>840706.9</c:v>
                </c:pt>
                <c:pt idx="6">
                  <c:v>457864.5</c:v>
                </c:pt>
                <c:pt idx="7">
                  <c:v>2029719.8</c:v>
                </c:pt>
                <c:pt idx="8">
                  <c:v>3303417</c:v>
                </c:pt>
                <c:pt idx="9">
                  <c:v>828825.8</c:v>
                </c:pt>
                <c:pt idx="10">
                  <c:v>2946171.5</c:v>
                </c:pt>
                <c:pt idx="11">
                  <c:v>1090778.1000000001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7178976"/>
        <c:axId val="487179536"/>
      </c:barChart>
      <c:catAx>
        <c:axId val="487178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ru-RU"/>
          </a:p>
        </c:txPr>
        <c:crossAx val="487179536"/>
        <c:crosses val="autoZero"/>
        <c:auto val="1"/>
        <c:lblAlgn val="ctr"/>
        <c:lblOffset val="100"/>
        <c:noMultiLvlLbl val="0"/>
      </c:catAx>
      <c:valAx>
        <c:axId val="48717953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8717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624263</xdr:rowOff>
    </xdr:from>
    <xdr:to>
      <xdr:col>7</xdr:col>
      <xdr:colOff>1027416</xdr:colOff>
      <xdr:row>1</xdr:row>
      <xdr:rowOff>1091628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период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ерио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816903"/>
              <a:ext cx="10777163" cy="4673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>
    <xdr:from>
      <xdr:col>8</xdr:col>
      <xdr:colOff>64211</xdr:colOff>
      <xdr:row>2</xdr:row>
      <xdr:rowOff>267556</xdr:rowOff>
    </xdr:from>
    <xdr:to>
      <xdr:col>16</xdr:col>
      <xdr:colOff>374578</xdr:colOff>
      <xdr:row>12</xdr:row>
      <xdr:rowOff>267556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1</xdr:row>
      <xdr:rowOff>104775</xdr:rowOff>
    </xdr:from>
    <xdr:to>
      <xdr:col>6</xdr:col>
      <xdr:colOff>809847</xdr:colOff>
      <xdr:row>1</xdr:row>
      <xdr:rowOff>523875</xdr:rowOff>
    </xdr:to>
    <xdr:sp macro="" textlink="">
      <xdr:nvSpPr>
        <xdr:cNvPr id="10" name="TextBox 9"/>
        <xdr:cNvSpPr txBox="1"/>
      </xdr:nvSpPr>
      <xdr:spPr>
        <a:xfrm>
          <a:off x="466725" y="295275"/>
          <a:ext cx="8982297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800" b="1">
              <a:solidFill>
                <a:srgbClr val="283583"/>
              </a:solidFill>
              <a:latin typeface="Arial" panose="020B0604020202020204" pitchFamily="34" charset="0"/>
              <a:cs typeface="Arial" panose="020B0604020202020204" pitchFamily="34" charset="0"/>
            </a:rPr>
            <a:t>ВАЛОВОЙ РЕГИОНАЛЬНЫЙ ПРОДУКТ ХАБАРОВСКОГО КРАЯ¹⁾</a:t>
          </a:r>
          <a:endParaRPr lang="ru-RU" sz="1800">
            <a:solidFill>
              <a:srgbClr val="EB5F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321066</xdr:colOff>
      <xdr:row>26</xdr:row>
      <xdr:rowOff>28575</xdr:rowOff>
    </xdr:from>
    <xdr:to>
      <xdr:col>3</xdr:col>
      <xdr:colOff>149832</xdr:colOff>
      <xdr:row>29</xdr:row>
      <xdr:rowOff>114965</xdr:rowOff>
    </xdr:to>
    <xdr:sp macro="" textlink="">
      <xdr:nvSpPr>
        <xdr:cNvPr id="11" name="TextBox 10"/>
        <xdr:cNvSpPr txBox="1"/>
      </xdr:nvSpPr>
      <xdr:spPr>
        <a:xfrm>
          <a:off x="1209353" y="8611777"/>
          <a:ext cx="4227389" cy="664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Структура ВРП </a:t>
          </a:r>
          <a:r>
            <a:rPr lang="ru-RU" sz="11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по субъектам ДФО  </a:t>
          </a:r>
        </a:p>
        <a:p>
          <a:pPr algn="ctr"/>
          <a:r>
            <a:rPr lang="ru-RU" sz="11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(% к итогу)</a:t>
          </a:r>
          <a:endParaRPr lang="ru-RU" sz="1100" b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74916</xdr:colOff>
      <xdr:row>2</xdr:row>
      <xdr:rowOff>49124</xdr:rowOff>
    </xdr:from>
    <xdr:to>
      <xdr:col>14</xdr:col>
      <xdr:colOff>397839</xdr:colOff>
      <xdr:row>2</xdr:row>
      <xdr:rowOff>557954</xdr:rowOff>
    </xdr:to>
    <xdr:sp macro="" textlink="">
      <xdr:nvSpPr>
        <xdr:cNvPr id="13" name="TextBox 12"/>
        <xdr:cNvSpPr txBox="1"/>
      </xdr:nvSpPr>
      <xdr:spPr>
        <a:xfrm>
          <a:off x="12767781" y="1365500"/>
          <a:ext cx="3373064" cy="508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Структура валовой добавленной стоимости </a:t>
          </a:r>
        </a:p>
        <a:p>
          <a:pPr algn="ctr"/>
          <a:r>
            <a:rPr lang="ru-RU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в основных ценах, % к итогу</a:t>
          </a:r>
        </a:p>
      </xdr:txBody>
    </xdr:sp>
    <xdr:clientData/>
  </xdr:twoCellAnchor>
  <xdr:twoCellAnchor>
    <xdr:from>
      <xdr:col>11</xdr:col>
      <xdr:colOff>0</xdr:colOff>
      <xdr:row>20</xdr:row>
      <xdr:rowOff>385279</xdr:rowOff>
    </xdr:from>
    <xdr:to>
      <xdr:col>11</xdr:col>
      <xdr:colOff>175846</xdr:colOff>
      <xdr:row>20</xdr:row>
      <xdr:rowOff>561125</xdr:rowOff>
    </xdr:to>
    <xdr:sp macro="" textlink="">
      <xdr:nvSpPr>
        <xdr:cNvPr id="23" name="Овал 22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2739A3ED-B78B-318B-9E12-40535231501F}"/>
            </a:ext>
          </a:extLst>
        </xdr:cNvPr>
        <xdr:cNvSpPr/>
      </xdr:nvSpPr>
      <xdr:spPr>
        <a:xfrm>
          <a:off x="10509607" y="8583200"/>
          <a:ext cx="175846" cy="175846"/>
        </a:xfrm>
        <a:prstGeom prst="ellipse">
          <a:avLst/>
        </a:prstGeom>
        <a:solidFill>
          <a:srgbClr val="578C7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0</xdr:col>
      <xdr:colOff>620730</xdr:colOff>
      <xdr:row>29</xdr:row>
      <xdr:rowOff>53510</xdr:rowOff>
    </xdr:from>
    <xdr:to>
      <xdr:col>3</xdr:col>
      <xdr:colOff>1133046</xdr:colOff>
      <xdr:row>56</xdr:row>
      <xdr:rowOff>74915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588623</xdr:colOff>
      <xdr:row>13</xdr:row>
      <xdr:rowOff>35637</xdr:rowOff>
    </xdr:from>
    <xdr:to>
      <xdr:col>14</xdr:col>
      <xdr:colOff>551423</xdr:colOff>
      <xdr:row>23</xdr:row>
      <xdr:rowOff>113199</xdr:rowOff>
    </xdr:to>
    <xdr:grpSp>
      <xdr:nvGrpSpPr>
        <xdr:cNvPr id="3" name="Группа 2"/>
        <xdr:cNvGrpSpPr/>
      </xdr:nvGrpSpPr>
      <xdr:grpSpPr>
        <a:xfrm>
          <a:off x="12018623" y="5279738"/>
          <a:ext cx="3012940" cy="2838742"/>
          <a:chOff x="12596544" y="5247631"/>
          <a:chExt cx="3012941" cy="3138405"/>
        </a:xfrm>
      </xdr:grpSpPr>
      <xdr:sp macro="" textlink="">
        <xdr:nvSpPr>
          <xdr:cNvPr id="14" name="Овал 13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B24EE80-DE38-1F4D-C04F-49940EF8EF2A}"/>
              </a:ext>
            </a:extLst>
          </xdr:cNvPr>
          <xdr:cNvSpPr/>
        </xdr:nvSpPr>
        <xdr:spPr>
          <a:xfrm>
            <a:off x="12596544" y="5704298"/>
            <a:ext cx="175846" cy="175845"/>
          </a:xfrm>
          <a:prstGeom prst="ellipse">
            <a:avLst/>
          </a:prstGeom>
          <a:solidFill>
            <a:srgbClr val="346FC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15" name="object 34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  </a:ext>
            </a:extLst>
          </xdr:cNvPr>
          <xdr:cNvSpPr txBox="1"/>
        </xdr:nvSpPr>
        <xdr:spPr>
          <a:xfrm>
            <a:off x="13003230" y="5247631"/>
            <a:ext cx="2563447" cy="295665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Сельское, лесное хозяйство, охота, рыболовство и рыбоводство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16" name="Овал 15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B24EE80-DE38-1F4D-C04F-49940EF8EF2A}"/>
              </a:ext>
            </a:extLst>
          </xdr:cNvPr>
          <xdr:cNvSpPr/>
        </xdr:nvSpPr>
        <xdr:spPr>
          <a:xfrm>
            <a:off x="12596544" y="5329720"/>
            <a:ext cx="175846" cy="175846"/>
          </a:xfrm>
          <a:prstGeom prst="ellipse">
            <a:avLst/>
          </a:prstGeom>
          <a:solidFill>
            <a:srgbClr val="36319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17" name="object 34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  </a:ext>
            </a:extLst>
          </xdr:cNvPr>
          <xdr:cNvSpPr txBox="1"/>
        </xdr:nvSpPr>
        <xdr:spPr>
          <a:xfrm>
            <a:off x="13003231" y="5715000"/>
            <a:ext cx="2563447" cy="166711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Добыча полезных ископаемых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19" name="object 34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  </a:ext>
            </a:extLst>
          </xdr:cNvPr>
          <xdr:cNvSpPr txBox="1"/>
        </xdr:nvSpPr>
        <xdr:spPr>
          <a:xfrm>
            <a:off x="13003229" y="6035957"/>
            <a:ext cx="2563447" cy="256963"/>
          </a:xfrm>
          <a:prstGeom prst="rect">
            <a:avLst/>
          </a:prstGeom>
        </xdr:spPr>
        <xdr:txBody>
          <a:bodyPr vert="horz" wrap="square" lIns="0" tIns="12700" rIns="0" bIns="0" rtlCol="0">
            <a:no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Обрабатывающие производства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20" name="Овал 19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FB61F983-2320-2099-1084-7984D06BBD7F}"/>
              </a:ext>
            </a:extLst>
          </xdr:cNvPr>
          <xdr:cNvSpPr/>
        </xdr:nvSpPr>
        <xdr:spPr>
          <a:xfrm>
            <a:off x="12596544" y="6378537"/>
            <a:ext cx="175846" cy="175847"/>
          </a:xfrm>
          <a:prstGeom prst="ellipse">
            <a:avLst/>
          </a:prstGeom>
          <a:solidFill>
            <a:srgbClr val="CFE8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21" name="object 34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  </a:ext>
            </a:extLst>
          </xdr:cNvPr>
          <xdr:cNvSpPr txBox="1"/>
        </xdr:nvSpPr>
        <xdr:spPr>
          <a:xfrm>
            <a:off x="13035337" y="6335729"/>
            <a:ext cx="2563447" cy="166713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Строительство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25" name="object 34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  </a:ext>
            </a:extLst>
          </xdr:cNvPr>
          <xdr:cNvSpPr txBox="1"/>
        </xdr:nvSpPr>
        <xdr:spPr>
          <a:xfrm>
            <a:off x="13035337" y="6602002"/>
            <a:ext cx="2563447" cy="204160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Торговля оптовая и розничная; ремонт автотранспортных средств и мотоциклов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27" name="object 34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  </a:ext>
            </a:extLst>
          </xdr:cNvPr>
          <xdr:cNvSpPr txBox="1"/>
        </xdr:nvSpPr>
        <xdr:spPr>
          <a:xfrm>
            <a:off x="13046038" y="7257300"/>
            <a:ext cx="2563447" cy="394806"/>
          </a:xfrm>
          <a:prstGeom prst="rect">
            <a:avLst/>
          </a:prstGeom>
        </xdr:spPr>
        <xdr:txBody>
          <a:bodyPr vert="horz" wrap="square" lIns="0" tIns="12700" rIns="0" bIns="0" rtlCol="0">
            <a:no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Деятельность по операциям с недвижимум имуществом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28" name="object 34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  </a:ext>
            </a:extLst>
          </xdr:cNvPr>
          <xdr:cNvSpPr txBox="1"/>
        </xdr:nvSpPr>
        <xdr:spPr>
          <a:xfrm>
            <a:off x="13035336" y="7662808"/>
            <a:ext cx="2563447" cy="594383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Государственное управление и обеспечение военной безопасности; социальное обеспечение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29" name="object 34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  </a:ext>
            </a:extLst>
          </xdr:cNvPr>
          <xdr:cNvSpPr txBox="1"/>
        </xdr:nvSpPr>
        <xdr:spPr>
          <a:xfrm>
            <a:off x="13024634" y="8219325"/>
            <a:ext cx="2563447" cy="166711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Другие виды экономической деятельности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30" name="Овал 29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FE0F0B1F-6A23-5F9F-328D-09D2F3954E58}"/>
              </a:ext>
            </a:extLst>
          </xdr:cNvPr>
          <xdr:cNvSpPr/>
        </xdr:nvSpPr>
        <xdr:spPr>
          <a:xfrm>
            <a:off x="12596544" y="8187219"/>
            <a:ext cx="175846" cy="175845"/>
          </a:xfrm>
          <a:prstGeom prst="ellipse">
            <a:avLst/>
          </a:prstGeom>
          <a:solidFill>
            <a:srgbClr val="83838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31" name="Овал 30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0B7D0587-7712-82A3-6973-D0901E1B3438}"/>
              </a:ext>
            </a:extLst>
          </xdr:cNvPr>
          <xdr:cNvSpPr/>
        </xdr:nvSpPr>
        <xdr:spPr>
          <a:xfrm>
            <a:off x="12596544" y="7801936"/>
            <a:ext cx="175846" cy="175847"/>
          </a:xfrm>
          <a:prstGeom prst="ellipse">
            <a:avLst/>
          </a:prstGeom>
          <a:solidFill>
            <a:srgbClr val="EBEBE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26" name="Овал 25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FB61F983-2320-2099-1084-7984D06BBD7F}"/>
              </a:ext>
            </a:extLst>
          </xdr:cNvPr>
          <xdr:cNvSpPr/>
        </xdr:nvSpPr>
        <xdr:spPr>
          <a:xfrm>
            <a:off x="12596544" y="6710310"/>
            <a:ext cx="175846" cy="175845"/>
          </a:xfrm>
          <a:prstGeom prst="ellipse">
            <a:avLst/>
          </a:prstGeom>
          <a:solidFill>
            <a:srgbClr val="A1DC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32" name="Овал 31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FB61F983-2320-2099-1084-7984D06BBD7F}"/>
              </a:ext>
            </a:extLst>
          </xdr:cNvPr>
          <xdr:cNvSpPr/>
        </xdr:nvSpPr>
        <xdr:spPr>
          <a:xfrm>
            <a:off x="12596544" y="7031376"/>
            <a:ext cx="175846" cy="175847"/>
          </a:xfrm>
          <a:prstGeom prst="ellipse">
            <a:avLst/>
          </a:prstGeom>
          <a:solidFill>
            <a:srgbClr val="46AA9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33" name="Овал 32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FB61F983-2320-2099-1084-7984D06BBD7F}"/>
              </a:ext>
            </a:extLst>
          </xdr:cNvPr>
          <xdr:cNvSpPr/>
        </xdr:nvSpPr>
        <xdr:spPr>
          <a:xfrm>
            <a:off x="12596544" y="6060862"/>
            <a:ext cx="175846" cy="175846"/>
          </a:xfrm>
          <a:prstGeom prst="ellipse">
            <a:avLst/>
          </a:prstGeom>
          <a:solidFill>
            <a:srgbClr val="00B0F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34" name="Овал 33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FB61F983-2320-2099-1084-7984D06BBD7F}"/>
              </a:ext>
            </a:extLst>
          </xdr:cNvPr>
          <xdr:cNvSpPr/>
        </xdr:nvSpPr>
        <xdr:spPr>
          <a:xfrm>
            <a:off x="12596544" y="7470168"/>
            <a:ext cx="175846" cy="175847"/>
          </a:xfrm>
          <a:prstGeom prst="ellipse">
            <a:avLst/>
          </a:prstGeom>
          <a:solidFill>
            <a:srgbClr val="578C7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35" name="object 34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  </a:ext>
            </a:extLst>
          </xdr:cNvPr>
          <xdr:cNvSpPr txBox="1"/>
        </xdr:nvSpPr>
        <xdr:spPr>
          <a:xfrm>
            <a:off x="13035337" y="7009972"/>
            <a:ext cx="2563447" cy="256963"/>
          </a:xfrm>
          <a:prstGeom prst="rect">
            <a:avLst/>
          </a:prstGeom>
        </xdr:spPr>
        <xdr:txBody>
          <a:bodyPr vert="horz" wrap="square" lIns="0" tIns="12700" rIns="0" bIns="0" rtlCol="0">
            <a:no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Транспортировка и хранение</a:t>
            </a:r>
            <a:endParaRPr sz="1000"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</xdr:col>
      <xdr:colOff>706347</xdr:colOff>
      <xdr:row>29</xdr:row>
      <xdr:rowOff>32107</xdr:rowOff>
    </xdr:from>
    <xdr:to>
      <xdr:col>12</xdr:col>
      <xdr:colOff>267556</xdr:colOff>
      <xdr:row>53</xdr:row>
      <xdr:rowOff>53511</xdr:rowOff>
    </xdr:to>
    <xdr:graphicFrame macro="">
      <xdr:nvGraphicFramePr>
        <xdr:cNvPr id="37" name="Диаграмма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139128</xdr:colOff>
      <xdr:row>26</xdr:row>
      <xdr:rowOff>32107</xdr:rowOff>
    </xdr:from>
    <xdr:to>
      <xdr:col>12</xdr:col>
      <xdr:colOff>85618</xdr:colOff>
      <xdr:row>29</xdr:row>
      <xdr:rowOff>112076</xdr:rowOff>
    </xdr:to>
    <xdr:sp macro="" textlink="">
      <xdr:nvSpPr>
        <xdr:cNvPr id="38" name="TextBox 37"/>
        <xdr:cNvSpPr txBox="1"/>
      </xdr:nvSpPr>
      <xdr:spPr>
        <a:xfrm>
          <a:off x="7587892" y="8807950"/>
          <a:ext cx="5565170" cy="657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Сравнительная характеристика ВРП на душу населения</a:t>
          </a:r>
          <a:r>
            <a:rPr lang="ru-RU" sz="11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по субъектам ДФО²⁾  </a:t>
          </a:r>
        </a:p>
        <a:p>
          <a:pPr algn="ctr"/>
          <a:r>
            <a:rPr lang="ru-RU" sz="11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(рублей)</a:t>
          </a:r>
          <a:endParaRPr lang="ru-RU" sz="1100" b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6</xdr:row>
      <xdr:rowOff>142875</xdr:rowOff>
    </xdr:from>
    <xdr:to>
      <xdr:col>12</xdr:col>
      <xdr:colOff>428625</xdr:colOff>
      <xdr:row>20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период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ериод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193000" y="12858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2171700</xdr:colOff>
      <xdr:row>26</xdr:row>
      <xdr:rowOff>19050</xdr:rowOff>
    </xdr:from>
    <xdr:to>
      <xdr:col>3</xdr:col>
      <xdr:colOff>171450</xdr:colOff>
      <xdr:row>39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период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ериод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53150" y="4972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2</xdr:col>
      <xdr:colOff>3543300</xdr:colOff>
      <xdr:row>49</xdr:row>
      <xdr:rowOff>52387</xdr:rowOff>
    </xdr:from>
    <xdr:to>
      <xdr:col>11</xdr:col>
      <xdr:colOff>200025</xdr:colOff>
      <xdr:row>63</xdr:row>
      <xdr:rowOff>128587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538162</xdr:colOff>
      <xdr:row>4</xdr:row>
      <xdr:rowOff>33337</xdr:rowOff>
    </xdr:from>
    <xdr:to>
      <xdr:col>8</xdr:col>
      <xdr:colOff>71437</xdr:colOff>
      <xdr:row>18</xdr:row>
      <xdr:rowOff>109537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1771650</xdr:colOff>
      <xdr:row>125</xdr:row>
      <xdr:rowOff>119062</xdr:rowOff>
    </xdr:from>
    <xdr:to>
      <xdr:col>10</xdr:col>
      <xdr:colOff>85725</xdr:colOff>
      <xdr:row>140</xdr:row>
      <xdr:rowOff>4762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1000125</xdr:colOff>
      <xdr:row>103</xdr:row>
      <xdr:rowOff>66675</xdr:rowOff>
    </xdr:from>
    <xdr:to>
      <xdr:col>2</xdr:col>
      <xdr:colOff>2828925</xdr:colOff>
      <xdr:row>116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период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ериод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81575" y="196881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наменская Наталья Владимировна" refreshedDate="45418.588622569441" createdVersion="5" refreshedVersion="4" minRefreshableVersion="3" recordCount="198">
  <cacheSource type="worksheet">
    <worksheetSource ref="A1:N199" sheet="исходный"/>
  </cacheSource>
  <cacheFields count="14">
    <cacheField name="период" numFmtId="0">
      <sharedItems count="6">
        <s v="2017 год"/>
        <s v="2018 год"/>
        <s v="2019 год"/>
        <s v="2020 год"/>
        <s v="2021 год"/>
        <s v="2022 год"/>
      </sharedItems>
    </cacheField>
    <cacheField name="ОКВЭД" numFmtId="0">
      <sharedItems containsBlank="1" count="22">
        <s v="Всего"/>
        <s v="Раздел A"/>
        <s v="Раздел B"/>
        <s v="Раздел C"/>
        <s v="Раздел D"/>
        <s v="Раздел E"/>
        <s v="Раздел F"/>
        <s v="Раздел G"/>
        <s v="Раздел Н"/>
        <s v="Раздел I"/>
        <s v="Раздел J"/>
        <s v="Раздел K"/>
        <s v="Раздел L"/>
        <s v="Раздел M"/>
        <s v="Раздел N"/>
        <s v="Раздел O"/>
        <s v="Раздел P"/>
        <s v="Раздел Q"/>
        <s v="Раздел R"/>
        <s v="Раздел S"/>
        <s v="Раздел НД"/>
        <m/>
      </sharedItems>
    </cacheField>
    <cacheField name="Виды экономической деятельности" numFmtId="0">
      <sharedItems count="22">
        <s v="Всего продукции и услуг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я отходов, деятельность по ликвидации загрязнений"/>
        <s v="Строительство"/>
        <s v="Торговля оптовая и розничная; ремонт автотранспортных средств и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дополнительны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а, спорта, организации досуга и развлечений"/>
        <s v="Предоставление прочих видов услуг"/>
        <s v="Недоминирующие"/>
        <s v="по ДФО"/>
      </sharedItems>
    </cacheField>
    <cacheField name=" Выпуск товаров и услуг, тыс. рублей" numFmtId="3">
      <sharedItems containsMixedTypes="1" containsNumber="1" minValue="2938999.2" maxValue="1966867353.544276" count="138">
        <n v="1312417873"/>
        <n v="89710041"/>
        <n v="79266645"/>
        <n v="222966970"/>
        <n v="68202735"/>
        <n v="7424483"/>
        <n v="87079142"/>
        <n v="172345667"/>
        <n v="204618396"/>
        <n v="17587872"/>
        <n v="26379873"/>
        <n v="4462521"/>
        <n v="85856737"/>
        <n v="21581434"/>
        <n v="21863234"/>
        <n v="106143510"/>
        <n v="36212437"/>
        <n v="47030047"/>
        <n v="8057402"/>
        <n v="5628728"/>
        <n v="264430765"/>
        <n v="1414245999.4184401"/>
        <n v="93629698.683430836"/>
        <n v="93496653.591190428"/>
        <n v="243444345.92184681"/>
        <n v="69450630.400000006"/>
        <n v="16664733.200000001"/>
        <n v="95074501.62651296"/>
        <n v="189958018.09999999"/>
        <n v="206348497.9434765"/>
        <n v="18815245.414596964"/>
        <n v="28010700.743600566"/>
        <n v="3364262.5390889533"/>
        <n v="83039839.359650627"/>
        <n v="21523493.241"/>
        <n v="26192707.162578888"/>
        <n v="114691377.5"/>
        <n v="40350533.165536001"/>
        <n v="55265166.299999997"/>
        <n v="8259519.7000000011"/>
        <n v="6666074.8259331649"/>
        <n v="294563066.69233185"/>
        <n v="1511574548.0736201"/>
        <n v="93571121.750402033"/>
        <n v="98417746.946926683"/>
        <n v="251976471.73482394"/>
        <n v="74074901"/>
        <n v="31362006.899999999"/>
        <n v="108470835.83823788"/>
        <n v="202313102.5"/>
        <n v="213671914.90000001"/>
        <n v="19598786.699999999"/>
        <n v="27961784.390251298"/>
        <n v="3119406.8710068702"/>
        <n v="93951518.986926377"/>
        <n v="26388066.385000002"/>
        <n v="27640867.139566563"/>
        <n v="118208397"/>
        <n v="43381149.923648"/>
        <n v="58124245.300000004"/>
        <n v="10917166.277388539"/>
        <n v="8425057.5294419825"/>
        <n v="330993438.41630334"/>
        <n v="1606169121.1633"/>
        <n v="113578712.16654795"/>
        <n v="127453442.45868728"/>
        <n v="289859459.34092838"/>
        <n v="71557093.911328748"/>
        <n v="8462095.0133441836"/>
        <n v="134468638.36666498"/>
        <n v="199390477"/>
        <n v="205704210.69464031"/>
        <n v="17231420.349438474"/>
        <n v="30589422.209747046"/>
        <n v="2938999.2"/>
        <n v="102400523.46759668"/>
        <n v="24975674.03734982"/>
        <n v="26578558.96255758"/>
        <n v="122851268.80000001"/>
        <n v="42703244.529312"/>
        <n v="68114133.703418791"/>
        <n v="8657676.3468081839"/>
        <n v="8654070.6049332395"/>
        <n v="310462388.86823446"/>
        <n v="1947484467.9825871"/>
        <n v="119435559.48077625"/>
        <n v="173302989.06446597"/>
        <n v="380122374.95208484"/>
        <n v="80206226.189458668"/>
        <n v="31807372.5"/>
        <n v="140640822.31951913"/>
        <n v="226299418"/>
        <n v="252920861"/>
        <n v="22304116.013594486"/>
        <n v="30424974.760771021"/>
        <n v="3429455.0715338201"/>
        <n v="133371967.56274745"/>
        <n v="37994709.131631806"/>
        <n v="28734256.826390199"/>
        <n v="147209259"/>
        <n v="54067034.591871999"/>
        <n v="60347274.354696937"/>
        <n v="12695665.641917519"/>
        <n v="12170131.521126904"/>
        <n v="374181216.60299349"/>
        <n v="1966867353.544276"/>
        <n v="117715997.68630023"/>
        <n v="183659129.64384985"/>
        <n v="294400673.777771"/>
        <n v="84887506.504482776"/>
        <n v="33261750.207456667"/>
        <n v="160419769.96796727"/>
        <n v="241650846"/>
        <n v="273780219.68895608"/>
        <n v="29871817.24200055"/>
        <n v="30098277.601785067"/>
        <n v="4387874.4372062394"/>
        <n v="127586324.6785237"/>
        <n v="50716324.531933278"/>
        <n v="33464314.191639945"/>
        <n v="156306362"/>
        <n v="56737994.390560001"/>
        <n v="64018146.885159999"/>
        <n v="13233457.726082934"/>
        <n v="10670566.382600006"/>
        <n v="411348030.10090792"/>
        <s v="Дальневосточный федеральный округ"/>
        <s v="Республика Бурятия"/>
        <s v="Республика Саха (Якутия)"/>
        <s v="Забайкальский край"/>
        <s v="Камчатский край"/>
        <s v="Приморский край"/>
        <s v="Хабаровский край"/>
        <s v="Амурская область"/>
        <s v="Магаданская область"/>
        <s v="Сахалинская область"/>
        <s v="Еврейская автономная область"/>
        <s v="Чукотский автономный округ"/>
      </sharedItems>
    </cacheField>
    <cacheField name="Структура выпуска; ВДС на душу" numFmtId="0">
      <sharedItems containsString="0" containsBlank="1" containsNumber="1" minValue="0.17609665842862496" maxValue="100"/>
    </cacheField>
    <cacheField name="Темп изм выпуска к предыдущ периоду" numFmtId="0">
      <sharedItems containsString="0" containsBlank="1" containsNumber="1" minValue="26.981994616371903" maxValue="375.88058807945083"/>
    </cacheField>
    <cacheField name="Промежуточное потребление, тыс. рублей" numFmtId="0">
      <sharedItems containsSemiMixedTypes="0" containsString="0" containsNumber="1" minValue="228844.2" maxValue="929689334.87040794"/>
    </cacheField>
    <cacheField name="Структура ПП" numFmtId="164">
      <sharedItems containsString="0" containsBlank="1" containsNumber="1" minValue="0.13460679315789287" maxValue="100"/>
    </cacheField>
    <cacheField name="Удельный вес промежуточного потребления в объеме выпуска товаров, %" numFmtId="0">
      <sharedItems containsString="0" containsBlank="1" containsNumber="1" minValue="19.945295109867203" maxValue="83.602232996864942"/>
    </cacheField>
    <cacheField name="Темп изм ПП к предыдущ периоду" numFmtId="0">
      <sharedItems containsString="0" containsBlank="1" containsNumber="1" minValue="16.948740534542857" maxValue="607.85364412212027"/>
    </cacheField>
    <cacheField name=" ВДС, текущие цены" numFmtId="3">
      <sharedItems containsSemiMixedTypes="0" containsString="0" containsNumber="1" minValue="1733810.8710068702" maxValue="8655564275.1071205"/>
    </cacheField>
    <cacheField name="Структура ВДС" numFmtId="164">
      <sharedItems containsSemiMixedTypes="0" containsString="0" containsNumber="1" minValue="0.2" maxValue="100"/>
    </cacheField>
    <cacheField name="Темп изм ВДС к предыдущ периоду" numFmtId="164">
      <sharedItems containsString="0" containsBlank="1" containsNumber="1" minValue="70.696794963526216" maxValue="160.35369175270824"/>
    </cacheField>
    <cacheField name="ВРП__Индекс физич.объема, %" numFmtId="164">
      <sharedItems containsString="0" containsBlank="1" containsNumber="1" minValue="44.3" maxValue="158.5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Знаменская Наталья Владимировна" refreshedDate="45418.588624537035" createdVersion="5" refreshedVersion="4" minRefreshableVersion="3" recordCount="198">
  <cacheSource type="worksheet">
    <worksheetSource name="Таблица1"/>
  </cacheSource>
  <cacheFields count="14">
    <cacheField name="период" numFmtId="0">
      <sharedItems count="6">
        <s v="2017 год"/>
        <s v="2018 год"/>
        <s v="2019 год"/>
        <s v="2020 год"/>
        <s v="2021 год"/>
        <s v="2022 год"/>
      </sharedItems>
    </cacheField>
    <cacheField name="ОКВЭД" numFmtId="0">
      <sharedItems containsBlank="1"/>
    </cacheField>
    <cacheField name="Виды экономической деятельности" numFmtId="0">
      <sharedItems/>
    </cacheField>
    <cacheField name=" Выпуск товаров и услуг, тыс. рублей" numFmtId="3">
      <sharedItems containsMixedTypes="1" containsNumber="1" minValue="2938999.2" maxValue="1966867353.544276" count="138">
        <n v="1312417873"/>
        <n v="89710041"/>
        <n v="79266645"/>
        <n v="222966970"/>
        <n v="68202735"/>
        <n v="7424483"/>
        <n v="87079142"/>
        <n v="172345667"/>
        <n v="204618396"/>
        <n v="17587872"/>
        <n v="26379873"/>
        <n v="4462521"/>
        <n v="85856737"/>
        <n v="21581434"/>
        <n v="21863234"/>
        <n v="106143510"/>
        <n v="36212437"/>
        <n v="47030047"/>
        <n v="8057402"/>
        <n v="5628728"/>
        <n v="264430765"/>
        <n v="1414245999.4184401"/>
        <n v="93629698.683430836"/>
        <n v="93496653.591190428"/>
        <n v="243444345.92184681"/>
        <n v="69450630.400000006"/>
        <n v="16664733.200000001"/>
        <n v="95074501.62651296"/>
        <n v="189958018.09999999"/>
        <n v="206348497.9434765"/>
        <n v="18815245.414596964"/>
        <n v="28010700.743600566"/>
        <n v="3364262.5390889533"/>
        <n v="83039839.359650627"/>
        <n v="21523493.241"/>
        <n v="26192707.162578888"/>
        <n v="114691377.5"/>
        <n v="40350533.165536001"/>
        <n v="55265166.299999997"/>
        <n v="8259519.7000000011"/>
        <n v="6666074.8259331649"/>
        <n v="294563066.69233185"/>
        <n v="1511574548.0736201"/>
        <n v="93571121.750402033"/>
        <n v="98417746.946926683"/>
        <n v="251976471.73482394"/>
        <n v="74074901"/>
        <n v="31362006.899999999"/>
        <n v="108470835.83823788"/>
        <n v="202313102.5"/>
        <n v="213671914.90000001"/>
        <n v="19598786.699999999"/>
        <n v="27961784.390251298"/>
        <n v="3119406.8710068702"/>
        <n v="93951518.986926377"/>
        <n v="26388066.385000002"/>
        <n v="27640867.139566563"/>
        <n v="118208397"/>
        <n v="43381149.923648"/>
        <n v="58124245.300000004"/>
        <n v="10917166.277388539"/>
        <n v="8425057.5294419825"/>
        <n v="330993438.41630334"/>
        <n v="1606169121.1633"/>
        <n v="113578712.16654795"/>
        <n v="127453442.45868728"/>
        <n v="289859459.34092838"/>
        <n v="71557093.911328748"/>
        <n v="8462095.0133441836"/>
        <n v="134468638.36666498"/>
        <n v="199390477"/>
        <n v="205704210.69464031"/>
        <n v="17231420.349438474"/>
        <n v="30589422.209747046"/>
        <n v="2938999.2"/>
        <n v="102400523.46759668"/>
        <n v="24975674.03734982"/>
        <n v="26578558.96255758"/>
        <n v="122851268.80000001"/>
        <n v="42703244.529312"/>
        <n v="68114133.703418791"/>
        <n v="8657676.3468081839"/>
        <n v="8654070.6049332395"/>
        <n v="310462388.86823446"/>
        <n v="1947484467.9825871"/>
        <n v="119435559.48077625"/>
        <n v="173302989.06446597"/>
        <n v="380122374.95208484"/>
        <n v="80206226.189458668"/>
        <n v="31807372.5"/>
        <n v="140640822.31951913"/>
        <n v="226299418"/>
        <n v="252920861"/>
        <n v="22304116.013594486"/>
        <n v="30424974.760771021"/>
        <n v="3429455.0715338201"/>
        <n v="133371967.56274745"/>
        <n v="37994709.131631806"/>
        <n v="28734256.826390199"/>
        <n v="147209259"/>
        <n v="54067034.591871999"/>
        <n v="60347274.354696937"/>
        <n v="12695665.641917519"/>
        <n v="12170131.521126904"/>
        <n v="374181216.60299349"/>
        <n v="1966867353.544276"/>
        <n v="117715997.68630023"/>
        <n v="183659129.64384985"/>
        <n v="294400673.777771"/>
        <n v="84887506.504482776"/>
        <n v="33261750.207456667"/>
        <n v="160419769.96796727"/>
        <n v="241650846"/>
        <n v="273780219.68895608"/>
        <n v="29871817.24200055"/>
        <n v="30098277.601785067"/>
        <n v="4387874.4372062394"/>
        <n v="127586324.6785237"/>
        <n v="50716324.531933278"/>
        <n v="33464314.191639945"/>
        <n v="156306362"/>
        <n v="56737994.390560001"/>
        <n v="64018146.885159999"/>
        <n v="13233457.726082934"/>
        <n v="10670566.382600006"/>
        <n v="411348030.10090792"/>
        <s v="Дальневосточный федеральный округ"/>
        <s v="Республика Бурятия"/>
        <s v="Республика Саха (Якутия)"/>
        <s v="Забайкальский край"/>
        <s v="Камчатский край"/>
        <s v="Приморский край"/>
        <s v="Хабаровский край"/>
        <s v="Амурская область"/>
        <s v="Магаданская область"/>
        <s v="Сахалинская область"/>
        <s v="Еврейская автономная область"/>
        <s v="Чукотский автономный округ"/>
      </sharedItems>
    </cacheField>
    <cacheField name="Структура выпуска; ВДС на душу" numFmtId="0">
      <sharedItems containsString="0" containsBlank="1" containsNumber="1" minValue="0.17609665842862496" maxValue="100"/>
    </cacheField>
    <cacheField name="Темп изм выпуска к предыдущ периоду" numFmtId="0">
      <sharedItems containsString="0" containsBlank="1" containsNumber="1" minValue="26.981994616371903" maxValue="375.88058807945083"/>
    </cacheField>
    <cacheField name="Промежуточное потребление, тыс. рублей" numFmtId="0">
      <sharedItems containsSemiMixedTypes="0" containsString="0" containsNumber="1" minValue="228844.2" maxValue="929689334.87040794"/>
    </cacheField>
    <cacheField name="Структура ПП" numFmtId="164">
      <sharedItems containsString="0" containsBlank="1" containsNumber="1" minValue="0.13460679315789287" maxValue="100"/>
    </cacheField>
    <cacheField name="Удельный вес промежуточного потребления в объеме выпуска товаров, %" numFmtId="0">
      <sharedItems containsString="0" containsBlank="1" containsNumber="1" minValue="19.945295109867203" maxValue="83.602232996864942"/>
    </cacheField>
    <cacheField name="Темп изм ПП к предыдущ периоду" numFmtId="0">
      <sharedItems containsString="0" containsBlank="1" containsNumber="1" minValue="16.948740534542857" maxValue="607.85364412212027"/>
    </cacheField>
    <cacheField name=" ВДС, текущие цены" numFmtId="3">
      <sharedItems containsSemiMixedTypes="0" containsString="0" containsNumber="1" minValue="1733810.8710068702" maxValue="8655564275.1071205"/>
    </cacheField>
    <cacheField name="Структура ВДС" numFmtId="164">
      <sharedItems containsSemiMixedTypes="0" containsString="0" containsNumber="1" minValue="0.2" maxValue="100"/>
    </cacheField>
    <cacheField name="Темп изм ВДС к предыдущ периоду" numFmtId="164">
      <sharedItems containsString="0" containsBlank="1" containsNumber="1" minValue="70.696794963526216" maxValue="160.35369175270824"/>
    </cacheField>
    <cacheField name="ВРП__Индекс физич.объема, %" numFmtId="164">
      <sharedItems containsString="0" containsBlank="1" containsNumber="1" minValue="44.3" maxValue="158.5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">
  <r>
    <x v="0"/>
    <x v="0"/>
    <x v="0"/>
    <x v="0"/>
    <n v="100"/>
    <n v="107.47686934278545"/>
    <n v="614466898"/>
    <n v="100"/>
    <n v="46.81945519344508"/>
    <n v="112.03573695896773"/>
    <n v="697950975"/>
    <n v="100"/>
    <n v="103.75977981908069"/>
    <n v="101.52362603056051"/>
  </r>
  <r>
    <x v="0"/>
    <x v="1"/>
    <x v="1"/>
    <x v="1"/>
    <n v="6.8354784589252535"/>
    <n v="104.90826312956969"/>
    <n v="46724366"/>
    <n v="7.6040493234185575"/>
    <n v="52.08376395681281"/>
    <n v="104.5997783853357"/>
    <n v="42985674"/>
    <n v="6.1588385917793147"/>
    <n v="105.24564643727498"/>
    <n v="107.69296782475463"/>
  </r>
  <r>
    <x v="0"/>
    <x v="2"/>
    <x v="2"/>
    <x v="2"/>
    <n v="6.0397413530195045"/>
    <n v="112.04409420803674"/>
    <n v="39226587"/>
    <n v="6.3838405498614827"/>
    <n v="49.486876857220338"/>
    <n v="114.06814925623605"/>
    <n v="40040058"/>
    <n v="5.7368009264547553"/>
    <n v="110.12962706042464"/>
    <n v="116.74368272381615"/>
  </r>
  <r>
    <x v="0"/>
    <x v="3"/>
    <x v="3"/>
    <x v="3"/>
    <n v="16.989022672354295"/>
    <n v="107.56995806223404"/>
    <n v="161863484"/>
    <n v="26.342099879886447"/>
    <n v="72.595274537748793"/>
    <n v="118.9441185577024"/>
    <n v="61103486"/>
    <n v="8.7546959870641352"/>
    <n v="85.82841482086603"/>
    <n v="91.322254937855263"/>
  </r>
  <r>
    <x v="0"/>
    <x v="4"/>
    <x v="4"/>
    <x v="4"/>
    <n v="5.196724031508217"/>
    <n v="100.64573853129468"/>
    <n v="48360798"/>
    <n v="7.8703666800290355"/>
    <n v="70.907417422483135"/>
    <n v="112.36640356080672"/>
    <n v="19841937"/>
    <n v="2.8428840578666721"/>
    <n v="80.245102726912293"/>
    <n v="73.887035199992795"/>
  </r>
  <r>
    <x v="0"/>
    <x v="5"/>
    <x v="5"/>
    <x v="5"/>
    <n v="0.56571029340134571"/>
    <n v="63.177129667514329"/>
    <n v="3585131"/>
    <n v="0.58345388688456246"/>
    <n v="48.287954865005418"/>
    <n v="56.716683472085172"/>
    <n v="3839352"/>
    <n v="0.55008906606943275"/>
    <n v="70.696794963526216"/>
    <n v="91.189049511224383"/>
  </r>
  <r>
    <x v="0"/>
    <x v="6"/>
    <x v="6"/>
    <x v="6"/>
    <n v="6.6350164678075823"/>
    <n v="106.55207653747919"/>
    <n v="51222647"/>
    <n v="8.3361117037748063"/>
    <n v="58.823095661645354"/>
    <n v="108.25019053277174"/>
    <n v="35856495"/>
    <n v="5.1373944996638192"/>
    <n v="104.21663289180924"/>
    <n v="98.364183587296253"/>
  </r>
  <r>
    <x v="0"/>
    <x v="7"/>
    <x v="7"/>
    <x v="7"/>
    <n v="13.1319201411089"/>
    <n v="106.97355824844277"/>
    <n v="72860409"/>
    <n v="11.857499441735591"/>
    <n v="42.275741693001194"/>
    <n v="118.14175766076289"/>
    <n v="99485258"/>
    <n v="14.253903434979801"/>
    <n v="100.04701214199065"/>
    <n v="100.57665402914138"/>
  </r>
  <r>
    <x v="0"/>
    <x v="8"/>
    <x v="8"/>
    <x v="8"/>
    <n v="15.590948600255766"/>
    <n v="116.32240472165077"/>
    <n v="68099462"/>
    <n v="11.082690088213671"/>
    <n v="33.28120214567609"/>
    <n v="115.45065144266451"/>
    <n v="136518933"/>
    <n v="19.55996021067239"/>
    <n v="116.76219884080811"/>
    <n v="106.36265109698309"/>
  </r>
  <r>
    <x v="0"/>
    <x v="9"/>
    <x v="9"/>
    <x v="9"/>
    <n v="1.3401121976338704"/>
    <n v="104.57664887635742"/>
    <n v="9063266"/>
    <n v="1.4749803495517182"/>
    <n v="51.531339322915251"/>
    <n v="103.93093825225736"/>
    <n v="8524606"/>
    <n v="1.2213760429233587"/>
    <n v="105.27201967689078"/>
    <n v="102.91229849612074"/>
  </r>
  <r>
    <x v="0"/>
    <x v="10"/>
    <x v="10"/>
    <x v="10"/>
    <n v="2.0100208586537591"/>
    <n v="107.35078980458911"/>
    <n v="8065732"/>
    <n v="1.3126389763635404"/>
    <n v="30.575325362635368"/>
    <n v="108.22495296831327"/>
    <n v="18314141"/>
    <n v="2.6239867348849253"/>
    <n v="106.97026287812605"/>
    <n v="104.75065202724885"/>
  </r>
  <r>
    <x v="0"/>
    <x v="11"/>
    <x v="11"/>
    <x v="11"/>
    <n v="0.34002287623524313"/>
    <n v="115.3397680344025"/>
    <n v="1981848"/>
    <n v="0.32253128792627"/>
    <n v="44.410950671156506"/>
    <n v="108.43013188238093"/>
    <n v="2480673"/>
    <n v="0.35542224151202023"/>
    <n v="121.52673573195341"/>
    <n v="110.94085654084714"/>
  </r>
  <r>
    <x v="0"/>
    <x v="12"/>
    <x v="12"/>
    <x v="12"/>
    <n v="6.5418750206246239"/>
    <n v="109.71365639802815"/>
    <n v="24935180"/>
    <n v="4.0580184353559758"/>
    <n v="29.042776223839024"/>
    <n v="100.75268371317647"/>
    <n v="60921556"/>
    <n v="8.7286296863472383"/>
    <n v="113.85847192252896"/>
    <n v="105.53708797432768"/>
  </r>
  <r>
    <x v="0"/>
    <x v="13"/>
    <x v="13"/>
    <x v="13"/>
    <n v="1.6444026284606992"/>
    <n v="85.356967845455074"/>
    <n v="10819585"/>
    <n v="1.7608084398388537"/>
    <n v="50.133763122506139"/>
    <n v="79.304433936740935"/>
    <n v="10761849"/>
    <n v="1.5419204765778858"/>
    <n v="92.450680329524289"/>
    <n v="94.859989623994906"/>
  </r>
  <r>
    <x v="0"/>
    <x v="14"/>
    <x v="14"/>
    <x v="14"/>
    <n v="1.6658744482063299"/>
    <n v="96.742129203504447"/>
    <n v="6258086"/>
    <n v="1.0184577916840039"/>
    <n v="28.62378914299687"/>
    <n v="103.79138652169415"/>
    <n v="15605149"/>
    <n v="2.2358517372942992"/>
    <n v="94.177056102667095"/>
    <n v="96.069221358761808"/>
  </r>
  <r>
    <x v="0"/>
    <x v="15"/>
    <x v="15"/>
    <x v="15"/>
    <n v="8.08763063835538"/>
    <n v="113.2992329290353"/>
    <n v="35094457"/>
    <n v="5.711366570636649"/>
    <n v="33.063215075514272"/>
    <n v="126.70188889264541"/>
    <n v="71049053"/>
    <n v="10.179662403938901"/>
    <n v="107.6732816928271"/>
    <n v="107.60249121468462"/>
  </r>
  <r>
    <x v="0"/>
    <x v="16"/>
    <x v="16"/>
    <x v="16"/>
    <n v="2.759215471305914"/>
    <n v="109.20508318017295"/>
    <n v="8343970"/>
    <n v="1.3579201788018855"/>
    <n v="23.041724587605081"/>
    <n v="114.40943245073483"/>
    <n v="27868467"/>
    <n v="3.9928974954150611"/>
    <n v="107.73773859531985"/>
    <n v="103.7321281154689"/>
  </r>
  <r>
    <x v="0"/>
    <x v="17"/>
    <x v="17"/>
    <x v="17"/>
    <n v="3.5834659042318604"/>
    <n v="98.202824373645001"/>
    <n v="13588947"/>
    <n v="2.2115018797969488"/>
    <n v="28.894181202923313"/>
    <n v="94.839008588755405"/>
    <n v="33441100"/>
    <n v="4.7913250640562541"/>
    <n v="99.638906918667999"/>
    <n v="94.862502618402686"/>
  </r>
  <r>
    <x v="0"/>
    <x v="18"/>
    <x v="18"/>
    <x v="18"/>
    <n v="0.61393571100810507"/>
    <n v="120.83803311465573"/>
    <n v="2548813"/>
    <n v="0.41480070094841787"/>
    <n v="31.633186478718571"/>
    <n v="125.16472821602835"/>
    <n v="5508589"/>
    <n v="0.78925156598570556"/>
    <n v="118.93571035017074"/>
    <n v="101.74578324137069"/>
  </r>
  <r>
    <x v="0"/>
    <x v="19"/>
    <x v="19"/>
    <x v="19"/>
    <n v="0.42888230309859549"/>
    <n v="86.315433110026078"/>
    <n v="1824130"/>
    <n v="0.29686383529157984"/>
    <n v="32.407499527424314"/>
    <n v="82.946347507546548"/>
    <n v="3804598"/>
    <n v="0.54510963323749206"/>
    <n v="88.029750620100884"/>
    <n v="85.159075944435997"/>
  </r>
  <r>
    <x v="0"/>
    <x v="20"/>
    <x v="20"/>
    <x v="20"/>
    <n v="20.148366647548695"/>
    <m/>
    <n v="114440306"/>
    <n v="18.624324007116815"/>
    <m/>
    <m/>
    <n v="149990462"/>
    <n v="21.490114259099645"/>
    <m/>
    <m/>
  </r>
  <r>
    <x v="1"/>
    <x v="0"/>
    <x v="0"/>
    <x v="21"/>
    <n v="100"/>
    <n v="107.75881893361263"/>
    <n v="652656790.459499"/>
    <n v="100"/>
    <n v="46.148745743518568"/>
    <n v="106.2151260847088"/>
    <n v="761589208.95894396"/>
    <n v="100"/>
    <n v="109.11786590153328"/>
    <n v="101.8"/>
  </r>
  <r>
    <x v="1"/>
    <x v="1"/>
    <x v="1"/>
    <x v="22"/>
    <n v="6.6204676358945207"/>
    <n v="104.36925191398679"/>
    <n v="47785742.784505248"/>
    <n v="7.3217261327905572"/>
    <n v="51.036950301498351"/>
    <n v="102.27157022206626"/>
    <n v="45843955.898925588"/>
    <n v="6"/>
    <n v="106.64938253364502"/>
    <n v="103.4"/>
  </r>
  <r>
    <x v="1"/>
    <x v="2"/>
    <x v="2"/>
    <x v="23"/>
    <n v="6.6110601429763776"/>
    <n v="117.9520763004293"/>
    <n v="44183407.126720391"/>
    <n v="6.7697766686244591"/>
    <n v="47.256672222633966"/>
    <n v="112.63637880787434"/>
    <n v="49313246.464470036"/>
    <n v="6.5"/>
    <n v="123.15977780169558"/>
    <n v="102.1"/>
  </r>
  <r>
    <x v="1"/>
    <x v="3"/>
    <x v="3"/>
    <x v="24"/>
    <n v="17.213719962577578"/>
    <n v="109.18404009430043"/>
    <n v="174044475.0242359"/>
    <n v="26.66707488045914"/>
    <n v="71.492510686655905"/>
    <n v="107.52547191201933"/>
    <n v="69399870.897610903"/>
    <n v="9.1"/>
    <n v="113.5775966981833"/>
    <n v="100"/>
  </r>
  <r>
    <x v="1"/>
    <x v="4"/>
    <x v="4"/>
    <x v="25"/>
    <n v="4.9107885352731548"/>
    <n v="101.82968527581775"/>
    <n v="48917098.658140004"/>
    <n v="7.4950723524534579"/>
    <n v="70.4343479337806"/>
    <n v="101.15031323126638"/>
    <n v="20533531.741860002"/>
    <n v="2.7"/>
    <n v="103.48552029905147"/>
    <n v="101.3"/>
  </r>
  <r>
    <x v="1"/>
    <x v="5"/>
    <x v="5"/>
    <x v="26"/>
    <n v="1.178347558123042"/>
    <n v="224.4564800000216"/>
    <n v="12137991.8708"/>
    <n v="1.8597817487280444"/>
    <n v="72.836400829987483"/>
    <n v="338.56480755654394"/>
    <n v="4526741.3292000014"/>
    <n v="0.6"/>
    <n v="117.90378504497639"/>
    <n v="103.8"/>
  </r>
  <r>
    <x v="1"/>
    <x v="6"/>
    <x v="6"/>
    <x v="27"/>
    <n v="6.7226282885445023"/>
    <n v="109.18171612957894"/>
    <n v="54807383.875298627"/>
    <n v="8.3975811906763163"/>
    <n v="57.646774832017378"/>
    <n v="106.99834367267007"/>
    <n v="40267117.751214333"/>
    <n v="5.3"/>
    <n v="112.3007637841187"/>
    <n v="104.8"/>
  </r>
  <r>
    <x v="1"/>
    <x v="7"/>
    <x v="7"/>
    <x v="28"/>
    <n v="13.431752197150542"/>
    <n v="110.21920156542141"/>
    <n v="76440694.638582632"/>
    <n v="11.712234631737308"/>
    <n v="40.240836055860406"/>
    <n v="104.91389725602917"/>
    <n v="113517323.46141736"/>
    <n v="14.9"/>
    <n v="114.1046681121512"/>
    <n v="109.8"/>
  </r>
  <r>
    <x v="1"/>
    <x v="8"/>
    <x v="8"/>
    <x v="29"/>
    <n v="14.590707559245718"/>
    <n v="100.84552609994874"/>
    <n v="67871543.165278345"/>
    <n v="10.399270207162605"/>
    <n v="32.891706914130239"/>
    <n v="99.665314779253833"/>
    <n v="138476954.77819815"/>
    <n v="18.099999999999998"/>
    <n v="101.43424925405633"/>
    <n v="98.5"/>
  </r>
  <r>
    <x v="1"/>
    <x v="9"/>
    <x v="9"/>
    <x v="30"/>
    <n v="1.3304082473865286"/>
    <n v="106.97852141860575"/>
    <n v="9783608.7372369785"/>
    <n v="1.4990434299088329"/>
    <n v="51.998305212892973"/>
    <n v="107.94793772175481"/>
    <n v="9031636.6773599852"/>
    <n v="1.2"/>
    <n v="105.94784881975761"/>
    <n v="110.7"/>
  </r>
  <r>
    <x v="1"/>
    <x v="10"/>
    <x v="10"/>
    <x v="31"/>
    <n v="1.9806102159821557"/>
    <n v="106.18209095851434"/>
    <n v="8388249.3927421169"/>
    <n v="1.2852466281453108"/>
    <n v="29.946588875176673"/>
    <n v="103.99861280714656"/>
    <n v="19622451.35085845"/>
    <n v="2.6"/>
    <n v="107.14371670971875"/>
    <n v="102.5"/>
  </r>
  <r>
    <x v="1"/>
    <x v="11"/>
    <x v="11"/>
    <x v="32"/>
    <n v="0.23788382929648663"/>
    <n v="75.389281957193106"/>
    <n v="1311696"/>
    <n v="0.20097791353346811"/>
    <n v="38.989109344457077"/>
    <n v="66.185499594318031"/>
    <n v="2052566.5390889533"/>
    <n v="0.3"/>
    <n v="82.742325936911215"/>
    <n v="77.2"/>
  </r>
  <r>
    <x v="1"/>
    <x v="12"/>
    <x v="12"/>
    <x v="33"/>
    <n v="5.8716686767222885"/>
    <n v="96.719072097569509"/>
    <n v="22928440.476671547"/>
    <n v="3.5130930700236673"/>
    <n v="27.61137383391009"/>
    <n v="91.952175507341622"/>
    <n v="60111398.88297908"/>
    <n v="7.9"/>
    <n v="98.670163452455284"/>
    <n v="98.2"/>
  </r>
  <r>
    <x v="1"/>
    <x v="13"/>
    <x v="13"/>
    <x v="34"/>
    <n v="1.5219058954277258"/>
    <n v="99.731524981148141"/>
    <n v="10311361.789229002"/>
    <n v="1.579905693154491"/>
    <n v="47.90747335375346"/>
    <n v="95.302747649091927"/>
    <n v="11212131.451770999"/>
    <n v="1.5"/>
    <n v="104.18406216042429"/>
    <n v="98.3"/>
  </r>
  <r>
    <x v="1"/>
    <x v="14"/>
    <x v="14"/>
    <x v="35"/>
    <n v="1.8520616055021359"/>
    <n v="119.80252858556464"/>
    <n v="8049854.3289243253"/>
    <n v="1.2333977745419418"/>
    <n v="30.733189505607982"/>
    <n v="128.63125129511363"/>
    <n v="18142852.833654564"/>
    <n v="2.4"/>
    <n v="116.26196477620665"/>
    <n v="91.4"/>
  </r>
  <r>
    <x v="1"/>
    <x v="15"/>
    <x v="15"/>
    <x v="36"/>
    <n v="8.1097190691833578"/>
    <n v="108.05312307836815"/>
    <n v="38280694.75"/>
    <n v="5.8653637424117981"/>
    <n v="33.377133995971057"/>
    <n v="109.07903419049909"/>
    <n v="76410682.75"/>
    <n v="10"/>
    <n v="107.54637750062621"/>
    <n v="101"/>
  </r>
  <r>
    <x v="1"/>
    <x v="16"/>
    <x v="16"/>
    <x v="37"/>
    <n v="2.853148121481607"/>
    <n v="111.42727888083313"/>
    <n v="8048032.9182709958"/>
    <n v="1.233118698206576"/>
    <n v="19.945295109867203"/>
    <n v="96.453282050043271"/>
    <n v="32302500.247265004"/>
    <n v="4.2"/>
    <n v="115.91057465509319"/>
    <n v="100.5"/>
  </r>
  <r>
    <x v="1"/>
    <x v="17"/>
    <x v="17"/>
    <x v="38"/>
    <n v="3.9077477555337539"/>
    <n v="117.51033610491608"/>
    <n v="15040002.476294998"/>
    <n v="2.3044274871799275"/>
    <n v="27.214253540199696"/>
    <n v="110.67820395719401"/>
    <n v="40225163.823705003"/>
    <n v="5.3"/>
    <n v="120.2866048775459"/>
    <n v="103"/>
  </r>
  <r>
    <x v="1"/>
    <x v="18"/>
    <x v="18"/>
    <x v="39"/>
    <n v="0.58402284350787936"/>
    <n v="102.50847233388629"/>
    <n v="2473020.1764000002"/>
    <n v="0.37891587317415104"/>
    <n v="29.941452605288898"/>
    <n v="97.026348202084662"/>
    <n v="5786499.5236000009"/>
    <n v="0.8"/>
    <n v="105.04504009284412"/>
    <n v="92.7"/>
  </r>
  <r>
    <x v="1"/>
    <x v="19"/>
    <x v="19"/>
    <x v="40"/>
    <n v="0.47135186019082664"/>
    <n v="118.42950709171174"/>
    <n v="1853492.2701673133"/>
    <n v="0.28399187708786011"/>
    <n v="27.804852459150847"/>
    <n v="101.60965886024096"/>
    <n v="4812582.5557658514"/>
    <n v="0.6"/>
    <n v="126.49385180157932"/>
    <n v="113.2"/>
  </r>
  <r>
    <x v="1"/>
    <x v="20"/>
    <x v="20"/>
    <x v="41"/>
    <n v="20.828276467705106"/>
    <m/>
    <n v="126314408.61820626"/>
    <n v="19.353879476114141"/>
    <m/>
    <m/>
    <n v="168248658.07412845"/>
    <n v="22.091785977917979"/>
    <m/>
    <m/>
  </r>
  <r>
    <x v="2"/>
    <x v="0"/>
    <x v="0"/>
    <x v="42"/>
    <n v="100"/>
    <n v="106.88200982680544"/>
    <n v="706358990.46049905"/>
    <n v="100"/>
    <n v="46.730013505499727"/>
    <n v="108.22824504180694"/>
    <n v="805215557.61312103"/>
    <n v="100"/>
    <n v="105.72833072488149"/>
    <n v="99.596516282413589"/>
  </r>
  <r>
    <x v="2"/>
    <x v="1"/>
    <x v="1"/>
    <x v="43"/>
    <n v="6.1903081041984258"/>
    <n v="99.937437657225772"/>
    <n v="47219441.072624795"/>
    <n v="6.6849069255621512"/>
    <n v="50.463690281047548"/>
    <n v="98.814914912102026"/>
    <n v="46351680.677777238"/>
    <n v="5.8"/>
    <n v="101.10750647254582"/>
    <n v="87.22314908460406"/>
  </r>
  <r>
    <x v="2"/>
    <x v="2"/>
    <x v="2"/>
    <x v="44"/>
    <n v="6.5109423198711687"/>
    <n v="105.26338982917345"/>
    <n v="50272495.5652937"/>
    <n v="7.1171311251406859"/>
    <n v="51.080721846237687"/>
    <n v="113.78139178155608"/>
    <n v="48145251.381632984"/>
    <n v="6"/>
    <n v="97.631478017415489"/>
    <n v="86.521099418471493"/>
  </r>
  <r>
    <x v="2"/>
    <x v="3"/>
    <x v="3"/>
    <x v="45"/>
    <n v="16.669801172290686"/>
    <n v="103.50475414849694"/>
    <n v="176440091.70532537"/>
    <n v="24.978813052311853"/>
    <n v="70.022447131892591"/>
    <n v="101.37643937318657"/>
    <n v="75536380.029498577"/>
    <n v="9.4"/>
    <n v="108.8422486274379"/>
    <n v="107.56383842577119"/>
  </r>
  <r>
    <x v="2"/>
    <x v="4"/>
    <x v="4"/>
    <x v="46"/>
    <n v="4.9005125876459408"/>
    <n v="106.65835655251301"/>
    <n v="52122603.024500005"/>
    <n v="7.3790528227749368"/>
    <n v="70.364728566427658"/>
    <n v="106.55293231669738"/>
    <n v="21952297.975499995"/>
    <n v="2.7"/>
    <n v="106.90950904830304"/>
    <n v="97.819582390947005"/>
  </r>
  <r>
    <x v="2"/>
    <x v="5"/>
    <x v="5"/>
    <x v="47"/>
    <n v="2.074790617503341"/>
    <n v="188.19387339486477"/>
    <n v="25689680.557160001"/>
    <n v="3.6369156341327291"/>
    <n v="81.91338213486587"/>
    <n v="211.64687561672281"/>
    <n v="5672326.3428399973"/>
    <n v="0.7"/>
    <n v="125.30705711524391"/>
    <n v="114.98229347511351"/>
  </r>
  <r>
    <x v="2"/>
    <x v="6"/>
    <x v="6"/>
    <x v="48"/>
    <n v="7.1760162921818988"/>
    <n v="114.0903543879205"/>
    <n v="63380589.594396502"/>
    <n v="8.9728580580642969"/>
    <n v="58.430995856725687"/>
    <n v="115.64242828777267"/>
    <n v="45090246.24384138"/>
    <n v="5.6"/>
    <n v="111.97783392997277"/>
    <n v="105.01708183155161"/>
  </r>
  <r>
    <x v="2"/>
    <x v="7"/>
    <x v="7"/>
    <x v="49"/>
    <n v="13.384262308321592"/>
    <n v="106.5041131317215"/>
    <n v="82311203.066946268"/>
    <n v="11.652885314489286"/>
    <n v="40.685057986763987"/>
    <n v="107.67982088090622"/>
    <n v="120001899.43305373"/>
    <n v="14.9"/>
    <n v="105.71241091130939"/>
    <n v="103.16728885860726"/>
  </r>
  <r>
    <x v="2"/>
    <x v="8"/>
    <x v="8"/>
    <x v="50"/>
    <n v="14.135717961929672"/>
    <n v="103.54905270913557"/>
    <n v="73038337.905499995"/>
    <n v="10.340115846459867"/>
    <n v="34.182469857904564"/>
    <n v="107.61260831750894"/>
    <n v="140633576.99450001"/>
    <n v="17.399999999999999"/>
    <n v="101.55738708997188"/>
    <n v="98.801436108371547"/>
  </r>
  <r>
    <x v="2"/>
    <x v="9"/>
    <x v="9"/>
    <x v="51"/>
    <n v="1.2965808881194165"/>
    <n v="104.16439577660337"/>
    <n v="10160162.233500002"/>
    <n v="1.4383850663352147"/>
    <n v="51.840771518269555"/>
    <n v="103.84882006605436"/>
    <n v="9438624.4664999973"/>
    <n v="1.2"/>
    <n v="104.50624625058521"/>
    <n v="100.72471164394921"/>
  </r>
  <r>
    <x v="2"/>
    <x v="10"/>
    <x v="10"/>
    <x v="52"/>
    <n v="1.8498448803524998"/>
    <n v="99.825365478011307"/>
    <n v="8666603.5616817251"/>
    <n v="1.2269403630060227"/>
    <n v="30.994458153047212"/>
    <n v="103.31838213084666"/>
    <n v="19295180.828569572"/>
    <n v="2.4"/>
    <n v="98.332162906473158"/>
    <n v="95.077396013948118"/>
  </r>
  <r>
    <x v="2"/>
    <x v="11"/>
    <x v="11"/>
    <x v="53"/>
    <n v="0.20636804681464788"/>
    <n v="92.721862065248033"/>
    <n v="1385596"/>
    <n v="0.19616031206691142"/>
    <n v="44.418572417671271"/>
    <n v="105.63392737341579"/>
    <n v="1733810.8710068702"/>
    <n v="0.2"/>
    <n v="84.470385636142879"/>
    <n v="79.266516773782882"/>
  </r>
  <r>
    <x v="2"/>
    <x v="12"/>
    <x v="12"/>
    <x v="54"/>
    <n v="6.21547373278149"/>
    <n v="113.14029472048543"/>
    <n v="23722274.013671614"/>
    <n v="3.358387779308404"/>
    <n v="25.249484276004775"/>
    <n v="103.46222211583797"/>
    <n v="70229244.97325477"/>
    <n v="8.6999999999999993"/>
    <n v="116.83182604013666"/>
    <n v="102.5357353935287"/>
  </r>
  <r>
    <x v="2"/>
    <x v="13"/>
    <x v="13"/>
    <x v="55"/>
    <n v="1.7457337065267118"/>
    <n v="122.60122504061515"/>
    <n v="12413915.2097"/>
    <n v="1.7574512928060777"/>
    <n v="47.043671289066289"/>
    <n v="120.39064736015057"/>
    <n v="13974151.175300002"/>
    <n v="1.7"/>
    <n v="124.63420746902439"/>
    <n v="114.13946733543328"/>
  </r>
  <r>
    <x v="2"/>
    <x v="14"/>
    <x v="14"/>
    <x v="56"/>
    <n v="1.828614220502232"/>
    <n v="105.52886713083494"/>
    <n v="8868317.9509497434"/>
    <n v="1.255497285476354"/>
    <n v="32.084080091160295"/>
    <n v="110.16743395075557"/>
    <n v="18772549.18861682"/>
    <n v="2.2999999999999998"/>
    <n v="103.47076813517543"/>
    <n v="98.501515521581837"/>
  </r>
  <r>
    <x v="2"/>
    <x v="15"/>
    <x v="15"/>
    <x v="57"/>
    <n v="7.8202161547802644"/>
    <n v="103.0665073318175"/>
    <n v="38695091.649999991"/>
    <n v="5.478105633620288"/>
    <n v="32.734638682224912"/>
    <n v="101.08252188918276"/>
    <n v="79513305.350000009"/>
    <n v="9.9"/>
    <n v="104.06045658582997"/>
    <n v="97.252045800493789"/>
  </r>
  <r>
    <x v="2"/>
    <x v="16"/>
    <x v="16"/>
    <x v="58"/>
    <n v="2.8699312236325878"/>
    <n v="107.51072295793229"/>
    <n v="9711974.7146684006"/>
    <n v="1.3749346785176244"/>
    <n v="22.387545585494482"/>
    <n v="120.67513656187776"/>
    <n v="33669175.208979599"/>
    <n v="4.2"/>
    <n v="104.2308643332657"/>
    <n v="98.445453892048107"/>
  </r>
  <r>
    <x v="2"/>
    <x v="17"/>
    <x v="17"/>
    <x v="59"/>
    <n v="3.8452781157287061"/>
    <n v="105.17338350974981"/>
    <n v="16009562.658739999"/>
    <n v="2.2664909592646127"/>
    <n v="27.543691236090762"/>
    <n v="106.44654270485097"/>
    <n v="42114682.641260006"/>
    <n v="5.2"/>
    <n v="104.69735518253252"/>
    <n v="97.901254156962594"/>
  </r>
  <r>
    <x v="2"/>
    <x v="18"/>
    <x v="18"/>
    <x v="60"/>
    <n v="0.72223803260656827"/>
    <n v="132.17676903644332"/>
    <n v="3933371.5294794915"/>
    <n v="0.55685162680738232"/>
    <n v="36.029235330291051"/>
    <n v="159.05133193071393"/>
    <n v="6983794.7479090476"/>
    <n v="0.9"/>
    <n v="120.69118332121047"/>
    <n v="113.72586557832926"/>
  </r>
  <r>
    <x v="2"/>
    <x v="19"/>
    <x v="19"/>
    <x v="61"/>
    <n v="0.55736963421215568"/>
    <n v="126.38708309522437"/>
    <n v="2317678.4463612894"/>
    <n v="0.32811622385528316"/>
    <n v="27.509348609929269"/>
    <n v="125.04386900691387"/>
    <n v="6107379.0830806931"/>
    <n v="0.8"/>
    <n v="126.90440137517378"/>
    <n v="123.60234720281883"/>
  </r>
  <r>
    <x v="2"/>
    <x v="20"/>
    <x v="20"/>
    <x v="62"/>
    <n v="21.897261953644815"/>
    <m/>
    <n v="151279465.88674086"/>
    <n v="21.416796265043178"/>
    <m/>
    <m/>
    <n v="179713972.52956218"/>
    <n v="22.318740718607515"/>
    <m/>
    <m/>
  </r>
  <r>
    <x v="3"/>
    <x v="0"/>
    <x v="0"/>
    <x v="63"/>
    <n v="100"/>
    <n v="106.25801573665244"/>
    <n v="749264310.77936494"/>
    <n v="100"/>
    <n v="46.649154245768045"/>
    <n v="106.07415222263887"/>
    <n v="856904810.38393903"/>
    <n v="100"/>
    <n v="106.41930626924783"/>
    <n v="100.37989966774192"/>
  </r>
  <r>
    <x v="3"/>
    <x v="1"/>
    <x v="1"/>
    <x v="64"/>
    <n v="7.0714042917402313"/>
    <n v="121.38222780904084"/>
    <n v="52626283.286987774"/>
    <n v="7.0237274790583992"/>
    <n v="46.334636379587039"/>
    <n v="111.45045788671473"/>
    <n v="60952428.87956018"/>
    <n v="7.1"/>
    <n v="131.49993266324665"/>
    <n v="117.40599737538935"/>
  </r>
  <r>
    <x v="3"/>
    <x v="2"/>
    <x v="2"/>
    <x v="65"/>
    <n v="7.935244226733519"/>
    <n v="129.50249971422181"/>
    <n v="61675045.193679973"/>
    <n v="8.2314137089390016"/>
    <n v="48.390254514836897"/>
    <n v="122.68148716344645"/>
    <n v="65778397.265007302"/>
    <n v="7.7"/>
    <n v="136.62489108967705"/>
    <n v="106.35887347248321"/>
  </r>
  <r>
    <x v="3"/>
    <x v="3"/>
    <x v="3"/>
    <x v="66"/>
    <n v="18.046633789783723"/>
    <n v="115.03433528745171"/>
    <n v="203072887.97299182"/>
    <n v="27.10297088109812"/>
    <n v="70.059086025597168"/>
    <n v="115.09452642551683"/>
    <n v="86786571.367936552"/>
    <n v="10.1"/>
    <n v="114.89373906195203"/>
    <n v="105.11153561898729"/>
  </r>
  <r>
    <x v="3"/>
    <x v="4"/>
    <x v="4"/>
    <x v="67"/>
    <n v="4.4551406802978564"/>
    <n v="96.600998375048448"/>
    <n v="50245861.368966505"/>
    <n v="6.7060262508302424"/>
    <n v="70.217861881352491"/>
    <n v="96.399370816819442"/>
    <n v="21311232.542362243"/>
    <n v="2.5"/>
    <n v="97.079734277235048"/>
    <n v="95.096395025698996"/>
  </r>
  <r>
    <x v="3"/>
    <x v="5"/>
    <x v="5"/>
    <x v="68"/>
    <n v="0.5268495640867098"/>
    <n v="26.981994616371903"/>
    <n v="4354077.3017859524"/>
    <n v="0.5811136656511714"/>
    <n v="51.453892858917925"/>
    <n v="16.948740534542857"/>
    <n v="4108017.7115582312"/>
    <n v="0.5"/>
    <n v="72.422097447613453"/>
    <n v="71.664688424198189"/>
  </r>
  <r>
    <x v="3"/>
    <x v="6"/>
    <x v="6"/>
    <x v="69"/>
    <n v="8.3720099331304159"/>
    <n v="123.96755065776162"/>
    <n v="79616047.641108811"/>
    <n v="10.625896161835641"/>
    <n v="59.207893088062811"/>
    <n v="125.61582047533948"/>
    <n v="54852590.725556165"/>
    <n v="6.4"/>
    <n v="121.65067901585959"/>
    <n v="117.89359657192074"/>
  </r>
  <r>
    <x v="3"/>
    <x v="7"/>
    <x v="7"/>
    <x v="70"/>
    <n v="12.414039989486753"/>
    <n v="98.555394848932238"/>
    <n v="84641898.626756266"/>
    <n v="11.296667599009753"/>
    <n v="42.450321550089008"/>
    <n v="102.83156541633144"/>
    <n v="114748578.37324373"/>
    <n v="13.4"/>
    <n v="95.6223017430314"/>
    <n v="92.428247822758223"/>
  </r>
  <r>
    <x v="3"/>
    <x v="8"/>
    <x v="8"/>
    <x v="71"/>
    <n v="12.807132697561446"/>
    <n v="96.271056863468161"/>
    <n v="70912029.292026803"/>
    <n v="9.4642208726405226"/>
    <n v="34.472813683572518"/>
    <n v="97.088777381237378"/>
    <n v="134792181.40261352"/>
    <n v="15.6"/>
    <n v="95.846372028128854"/>
    <n v="98.542159676006676"/>
  </r>
  <r>
    <x v="3"/>
    <x v="9"/>
    <x v="9"/>
    <x v="72"/>
    <n v="1.0728272709512852"/>
    <n v="87.920852516030877"/>
    <n v="8971892.0466324724"/>
    <n v="1.1974268515872788"/>
    <n v="52.067048825286435"/>
    <n v="88.304614044945311"/>
    <n v="8259528.3028060012"/>
    <n v="1"/>
    <n v="87.507754250856166"/>
    <n v="84.085684605513293"/>
  </r>
  <r>
    <x v="3"/>
    <x v="10"/>
    <x v="10"/>
    <x v="73"/>
    <n v="1.9044957225670012"/>
    <n v="109.39724655201854"/>
    <n v="9644202.1609259509"/>
    <n v="1.2871562173960089"/>
    <n v="31.527899071767727"/>
    <n v="111.28006597147875"/>
    <n v="20945220.048821095"/>
    <n v="2.4"/>
    <n v="108.55156131943775"/>
    <n v="102.33392098281679"/>
  </r>
  <r>
    <x v="3"/>
    <x v="11"/>
    <x v="11"/>
    <x v="74"/>
    <n v="0.18298192645313535"/>
    <n v="94.216603397150351"/>
    <n v="1131285"/>
    <n v="0.1509861051333497"/>
    <n v="38.492184686542274"/>
    <n v="81.646093089183282"/>
    <n v="1807714.2000000002"/>
    <n v="0.2"/>
    <n v="104.26247927204496"/>
    <n v="100.63496712226383"/>
  </r>
  <r>
    <x v="3"/>
    <x v="12"/>
    <x v="12"/>
    <x v="75"/>
    <n v="6.3754508861078749"/>
    <n v="108.99294079731273"/>
    <n v="26290871.494047496"/>
    <n v="3.5088914707148438"/>
    <n v="25.674547945418368"/>
    <n v="110.82778775295972"/>
    <n v="76109651.973549187"/>
    <n v="8.9"/>
    <n v="108.37315993149839"/>
    <n v="101.65098646181769"/>
  </r>
  <r>
    <x v="3"/>
    <x v="13"/>
    <x v="13"/>
    <x v="76"/>
    <n v="1.55498407410925"/>
    <n v="94.647609540451057"/>
    <n v="11604429.175812924"/>
    <n v="1.5487764476253119"/>
    <n v="46.462926920246893"/>
    <n v="93.479204423318777"/>
    <n v="13371244.861536896"/>
    <n v="1.6"/>
    <n v="95.685560387891229"/>
    <n v="88.986272783992831"/>
  </r>
  <r>
    <x v="3"/>
    <x v="14"/>
    <x v="14"/>
    <x v="77"/>
    <n v="1.654779600252029"/>
    <n v="96.156748007777438"/>
    <n v="8653133.2428275179"/>
    <n v="1.1548839466044709"/>
    <n v="32.556818656036164"/>
    <n v="97.57355668445355"/>
    <n v="17925425.719730064"/>
    <n v="2.1"/>
    <n v="95.487435082069567"/>
    <n v="99.937972256725359"/>
  </r>
  <r>
    <x v="3"/>
    <x v="15"/>
    <x v="15"/>
    <x v="78"/>
    <n v="7.6487131511420507"/>
    <n v="103.92770049999072"/>
    <n v="40952135.049999997"/>
    <n v="5.4656460291566091"/>
    <n v="33.334726983299987"/>
    <n v="105.83289327859752"/>
    <n v="81899133.750000015"/>
    <n v="9.6"/>
    <n v="103.00053983355126"/>
    <n v="100.81990794978314"/>
  </r>
  <r>
    <x v="3"/>
    <x v="16"/>
    <x v="16"/>
    <x v="79"/>
    <n v="2.6587016252923181"/>
    <n v="98.437327282635124"/>
    <n v="9310349.1691779643"/>
    <n v="1.2425987779257208"/>
    <n v="21.802439771964476"/>
    <n v="95.86463559379078"/>
    <n v="33392895.360134035"/>
    <n v="3.9"/>
    <n v="99.179427927382434"/>
    <n v="94.219142120058521"/>
  </r>
  <r>
    <x v="3"/>
    <x v="17"/>
    <x v="17"/>
    <x v="80"/>
    <n v="4.2407821695691528"/>
    <n v="117.18712793922295"/>
    <n v="19074851.270980559"/>
    <n v="2.5458107368198815"/>
    <n v="28.004248507418296"/>
    <n v="119.14661054508662"/>
    <n v="49039282.432438232"/>
    <n v="5.7"/>
    <n v="116.44224616427277"/>
    <n v="97.732339069262338"/>
  </r>
  <r>
    <x v="3"/>
    <x v="18"/>
    <x v="18"/>
    <x v="81"/>
    <n v="0.53902644701186186"/>
    <n v="79.30332951637665"/>
    <n v="3005461.1311407038"/>
    <n v="0.40112161862007045"/>
    <n v="34.714408471145077"/>
    <n v="76.409286756047194"/>
    <n v="5652215.2156674806"/>
    <n v="0.7"/>
    <n v="80.933295145304157"/>
    <n v="72.986157225283677"/>
  </r>
  <r>
    <x v="3"/>
    <x v="19"/>
    <x v="19"/>
    <x v="82"/>
    <n v="0.53880195372361261"/>
    <n v="102.71823752764837"/>
    <n v="3481570.3535151617"/>
    <n v="0.46466517935356139"/>
    <n v="40.230436201092438"/>
    <n v="150.21800625454148"/>
    <n v="5172500.2514180783"/>
    <n v="0.6"/>
    <n v="84.692634615517562"/>
    <n v="89.986308778917291"/>
  </r>
  <r>
    <x v="3"/>
    <x v="20"/>
    <x v="20"/>
    <x v="83"/>
    <n v="19.32937103431399"/>
    <m/>
    <n v="129477112.22176604"/>
    <n v="17.280565797547112"/>
    <m/>
    <m/>
    <n v="180985276.64647233"/>
    <n v="21.120814640471124"/>
    <m/>
    <m/>
  </r>
  <r>
    <x v="4"/>
    <x v="0"/>
    <x v="0"/>
    <x v="84"/>
    <n v="100"/>
    <n v="121.25027447745245"/>
    <n v="929689334.87040794"/>
    <n v="100"/>
    <n v="47.73795889799726"/>
    <n v="124.08029069252873"/>
    <n v="1017795133.1121792"/>
    <n v="100"/>
    <n v="118.77575207637739"/>
    <n v="104.05377418618313"/>
  </r>
  <r>
    <x v="4"/>
    <x v="1"/>
    <x v="1"/>
    <x v="85"/>
    <n v="6.132811914258828"/>
    <n v="105.15664177072198"/>
    <n v="52021918.88939026"/>
    <n v="5.5956239292173606"/>
    <n v="43.556474399706268"/>
    <n v="98.851592094578052"/>
    <n v="67413640.59138599"/>
    <n v="6.6234980300260284"/>
    <n v="110.60041712955022"/>
    <n v="88.876131756852956"/>
  </r>
  <r>
    <x v="4"/>
    <x v="2"/>
    <x v="2"/>
    <x v="86"/>
    <n v="8.8988123866267212"/>
    <n v="135.97356471610436"/>
    <n v="90114647.1424824"/>
    <n v="9.6929849319013375"/>
    <n v="51.998322492268834"/>
    <n v="146.11200828388971"/>
    <n v="83188341.92198357"/>
    <n v="8.1733876706221906"/>
    <n v="126.46757200063004"/>
    <n v="113.1092381291266"/>
  </r>
  <r>
    <x v="4"/>
    <x v="3"/>
    <x v="3"/>
    <x v="87"/>
    <n v="19.518634484713314"/>
    <n v="131.14023458692461"/>
    <n v="270547229.54096633"/>
    <n v="29.100821037027242"/>
    <n v="71.173718614977432"/>
    <n v="133.22666173780345"/>
    <n v="109575145.41111851"/>
    <n v="10.765933324525081"/>
    <n v="126.25817990500916"/>
    <n v="105.62013403131796"/>
  </r>
  <r>
    <x v="4"/>
    <x v="4"/>
    <x v="4"/>
    <x v="88"/>
    <n v="4.118452676161513"/>
    <n v="112.08703680566967"/>
    <n v="56448563.474526204"/>
    <n v="6.0717662725898363"/>
    <n v="70.379278712336571"/>
    <n v="112.34470250198694"/>
    <n v="23757662.714932464"/>
    <n v="2.3342283669884623"/>
    <n v="111.47953393923713"/>
    <n v="102.20057407146932"/>
  </r>
  <r>
    <x v="4"/>
    <x v="5"/>
    <x v="5"/>
    <x v="89"/>
    <n v="1.6332542324688979"/>
    <n v="375.88058807945083"/>
    <n v="26466417.546799999"/>
    <n v="2.8468023192380958"/>
    <n v="83.208437121928256"/>
    <n v="607.85364412212027"/>
    <n v="5340954.9532000013"/>
    <n v="0.52475736810301021"/>
    <n v="130.01294853653636"/>
    <n v="109.28360867015611"/>
  </r>
  <r>
    <x v="4"/>
    <x v="6"/>
    <x v="6"/>
    <x v="90"/>
    <n v="7.2216659301632307"/>
    <n v="104.59005462375848"/>
    <n v="82816240.891783044"/>
    <n v="8.9079478257462252"/>
    <n v="58.884923684273147"/>
    <n v="104.01953292770823"/>
    <n v="57824581.427736089"/>
    <n v="5.6813576275337514"/>
    <n v="105.41814099000297"/>
    <n v="98.607632355274831"/>
  </r>
  <r>
    <x v="4"/>
    <x v="7"/>
    <x v="7"/>
    <x v="91"/>
    <n v="11.620088463885166"/>
    <n v="113.49559989266689"/>
    <n v="93565425.620653108"/>
    <n v="10.064160371775746"/>
    <n v="41.345853404118394"/>
    <n v="110.542682924974"/>
    <n v="132733992.37934689"/>
    <n v="13.041327086471464"/>
    <n v="115.67375758469254"/>
    <n v="102.03668111613067"/>
  </r>
  <r>
    <x v="4"/>
    <x v="8"/>
    <x v="8"/>
    <x v="92"/>
    <n v="12.987054077098881"/>
    <n v="122.95366251663702"/>
    <n v="83674255.055899993"/>
    <n v="9.0002382427634906"/>
    <n v="33.083176581428766"/>
    <n v="117.99726490877359"/>
    <n v="169246605.94410002"/>
    <n v="16.628749778610509"/>
    <n v="125.56114470658642"/>
    <n v="110.2852097600356"/>
  </r>
  <r>
    <x v="4"/>
    <x v="9"/>
    <x v="9"/>
    <x v="93"/>
    <n v="1.1452782489556632"/>
    <n v="129.43863919100156"/>
    <n v="11464923.872865921"/>
    <n v="1.233199461674372"/>
    <n v="51.402727038713323"/>
    <n v="127.78713579338248"/>
    <n v="10839192.140728565"/>
    <n v="1.0649679673339421"/>
    <n v="131.23258064320908"/>
    <n v="117.32105371437345"/>
  </r>
  <r>
    <x v="4"/>
    <x v="10"/>
    <x v="10"/>
    <x v="94"/>
    <n v="1.5622704704951238"/>
    <n v="99.462404200221783"/>
    <n v="10011197.88544092"/>
    <n v="1.0768326052526362"/>
    <n v="32.90453965585219"/>
    <n v="103.8053508044644"/>
    <n v="20413776.875330102"/>
    <n v="2.0056862340174049"/>
    <n v="97.462699497774409"/>
    <n v="92.084796984912032"/>
  </r>
  <r>
    <x v="4"/>
    <x v="11"/>
    <x v="11"/>
    <x v="95"/>
    <n v="0.17609665842862496"/>
    <n v="116.68785318260106"/>
    <n v="1251425"/>
    <n v="0.13460679315789287"/>
    <n v="36.490491168333094"/>
    <n v="110.61978192939887"/>
    <n v="2178030.0715338201"/>
    <n v="0.21399493873329048"/>
    <n v="120.48531076061802"/>
    <n v="117.62766481559972"/>
  </r>
  <r>
    <x v="4"/>
    <x v="12"/>
    <x v="12"/>
    <x v="96"/>
    <n v="6.8484226578150027"/>
    <n v="130.24539626006043"/>
    <n v="38559790.71530325"/>
    <n v="4.1475995549285516"/>
    <n v="28.911465744975263"/>
    <n v="146.66608036950601"/>
    <n v="94812176.847444206"/>
    <n v="9.3154480467528646"/>
    <n v="124.57313151345745"/>
    <n v="107.86599886795851"/>
  </r>
  <r>
    <x v="4"/>
    <x v="13"/>
    <x v="13"/>
    <x v="97"/>
    <n v="1.9509633969502611"/>
    <n v="152.12686182087697"/>
    <n v="16553424.362863095"/>
    <n v="1.7805328879211597"/>
    <n v="43.567709139486062"/>
    <n v="142.64746772176736"/>
    <n v="21441284.768768713"/>
    <n v="2.1066405282570262"/>
    <n v="160.35369175270824"/>
    <n v="125.49507294852944"/>
  </r>
  <r>
    <x v="4"/>
    <x v="14"/>
    <x v="14"/>
    <x v="98"/>
    <n v="1.4754549932896881"/>
    <n v="108.11066494187833"/>
    <n v="8864221.5084127337"/>
    <n v="0.95346059978716902"/>
    <n v="30.848967356175468"/>
    <n v="102.43944314344384"/>
    <n v="19870035.317977466"/>
    <n v="1.9522627561815462"/>
    <n v="110.84833146309612"/>
    <n v="102.88440167811936"/>
  </r>
  <r>
    <x v="4"/>
    <x v="15"/>
    <x v="15"/>
    <x v="99"/>
    <n v="7.5589439310134843"/>
    <n v="119.827219073866"/>
    <n v="49570411"/>
    <n v="5.3319328447399865"/>
    <n v="33.673432864708595"/>
    <n v="121.0447536849486"/>
    <n v="97638848"/>
    <n v="9.5931730093307941"/>
    <n v="119.21841358914249"/>
    <n v="99.829986040603259"/>
  </r>
  <r>
    <x v="4"/>
    <x v="16"/>
    <x v="16"/>
    <x v="100"/>
    <n v="2.776249848497145"/>
    <n v="126.61106945810585"/>
    <n v="11468607.290512748"/>
    <n v="1.2335956604376226"/>
    <n v="21.21182967973769"/>
    <n v="123.18128012298106"/>
    <n v="42598427.301359251"/>
    <n v="4.1853636272658559"/>
    <n v="127.56733683002284"/>
    <n v="99.841919965037988"/>
  </r>
  <r>
    <x v="4"/>
    <x v="17"/>
    <x v="17"/>
    <x v="101"/>
    <n v="3.098729430032944"/>
    <n v="88.597286750294501"/>
    <n v="16809266.464006655"/>
    <n v="1.8080519839834182"/>
    <n v="27.854226464659476"/>
    <n v="88.122660697120921"/>
    <n v="43538007.890690282"/>
    <n v="4.2776789232191792"/>
    <n v="88.781902448660219"/>
    <n v="99.981023729047891"/>
  </r>
  <r>
    <x v="4"/>
    <x v="18"/>
    <x v="18"/>
    <x v="102"/>
    <n v="0.65190073916579416"/>
    <n v="146.6405665141088"/>
    <n v="4515501.4055597074"/>
    <n v="0.48570003292434627"/>
    <n v="35.567267860700355"/>
    <n v="150.24321422003808"/>
    <n v="8180164.2363578118"/>
    <n v="0.80371422206989585"/>
    <n v="144.72492508217064"/>
    <n v="101.9590253080858"/>
  </r>
  <r>
    <x v="4"/>
    <x v="19"/>
    <x v="19"/>
    <x v="103"/>
    <n v="0.62491545997971576"/>
    <n v="140.62898347731689"/>
    <n v="4965867.2029414708"/>
    <n v="0.53414264493350105"/>
    <n v="40.803726683815263"/>
    <n v="142.63297014600585"/>
    <n v="7204264.3181854328"/>
    <n v="0.70783049395770636"/>
    <n v="139.28011537960452"/>
    <n v="135.1030338281177"/>
  </r>
  <r>
    <x v="4"/>
    <x v="20"/>
    <x v="20"/>
    <x v="104"/>
    <n v="19.213566154425376"/>
    <m/>
    <n v="168819416.01392961"/>
    <n v="18.158691261900064"/>
    <m/>
    <m/>
    <n v="205361800.589064"/>
    <n v="20.177125426127329"/>
    <m/>
    <m/>
  </r>
  <r>
    <x v="5"/>
    <x v="0"/>
    <x v="0"/>
    <x v="105"/>
    <n v="100"/>
    <n v="100.99527805640307"/>
    <n v="898985847.75139344"/>
    <n v="100"/>
    <n v="45.706480720798467"/>
    <n v="96.697446559038525"/>
    <n v="1067881505.7928822"/>
    <n v="100"/>
    <n v="104.92106623928832"/>
    <n v="97.14944675325134"/>
  </r>
  <r>
    <x v="5"/>
    <x v="1"/>
    <x v="1"/>
    <x v="106"/>
    <n v="5.9849484752582391"/>
    <n v="98.56025977359549"/>
    <n v="50722542.363222003"/>
    <n v="5.6421958688329514"/>
    <n v="43.088911753856785"/>
    <n v="97.502251831711533"/>
    <n v="66993455.32307823"/>
    <n v="6.3"/>
    <n v="99.376705864537669"/>
    <n v="92.480488300414194"/>
  </r>
  <r>
    <x v="5"/>
    <x v="2"/>
    <x v="2"/>
    <x v="107"/>
    <n v="9.3376469599181604"/>
    <n v="105.97574262007193"/>
    <n v="97676700.751206607"/>
    <n v="10.86521005814746"/>
    <n v="53.183689229400358"/>
    <n v="108.39159209797234"/>
    <n v="85982428.892643243"/>
    <n v="8.1"/>
    <n v="103.35874824056484"/>
    <n v="100.56749547726191"/>
  </r>
  <r>
    <x v="5"/>
    <x v="3"/>
    <x v="3"/>
    <x v="108"/>
    <n v="14.967998388262627"/>
    <n v="77.448919920823073"/>
    <n v="199497891.48106724"/>
    <n v="22.191438494840092"/>
    <n v="67.764074355230136"/>
    <n v="73.738656211542988"/>
    <n v="94902782.296703756"/>
    <n v="8.9"/>
    <n v="86.60977080216044"/>
    <n v="85.146828370563071"/>
  </r>
  <r>
    <x v="5"/>
    <x v="4"/>
    <x v="4"/>
    <x v="109"/>
    <n v="4.315873480309504"/>
    <n v="105.83655476317544"/>
    <n v="56990660.485818982"/>
    <n v="6.3394391166855444"/>
    <n v="67.136688109468025"/>
    <n v="100.96033801026205"/>
    <n v="27896846.018663794"/>
    <n v="2.6"/>
    <n v="117.42251901374843"/>
    <n v="105.46875044341344"/>
  </r>
  <r>
    <x v="5"/>
    <x v="5"/>
    <x v="5"/>
    <x v="110"/>
    <n v="1.6911028670804522"/>
    <n v="104.57245472714436"/>
    <n v="27807565.907273132"/>
    <n v="3.093215090852361"/>
    <n v="83.602232996864942"/>
    <n v="105.06735888263536"/>
    <n v="5454184.3001835346"/>
    <n v="0.5"/>
    <n v="102.1200206325592"/>
    <n v="99.858396985814863"/>
  </r>
  <r>
    <x v="5"/>
    <x v="6"/>
    <x v="6"/>
    <x v="111"/>
    <n v="8.1561051729742928"/>
    <n v="114.06344710038223"/>
    <n v="97748647.347848862"/>
    <n v="10.873213142603372"/>
    <n v="60.933042958088876"/>
    <n v="118.03077064989967"/>
    <n v="62671122.620118409"/>
    <n v="5.9"/>
    <n v="108.38145486351524"/>
    <n v="102.66012054784386"/>
  </r>
  <r>
    <x v="5"/>
    <x v="7"/>
    <x v="7"/>
    <x v="112"/>
    <n v="12.286077429906369"/>
    <n v="106.78367984136838"/>
    <n v="99683211.378257364"/>
    <n v="11.088407189900932"/>
    <n v="41.250925882650279"/>
    <n v="106.53851111884842"/>
    <n v="141967634.62174264"/>
    <n v="13.3"/>
    <n v="106.95650155387963"/>
    <n v="93.794289441844171"/>
  </r>
  <r>
    <x v="5"/>
    <x v="8"/>
    <x v="8"/>
    <x v="113"/>
    <n v="13.919607704892083"/>
    <n v="108.24738560768861"/>
    <n v="89958167.565419987"/>
    <n v="10.006627778449424"/>
    <n v="32.857803849972136"/>
    <n v="107.50997126334967"/>
    <n v="183822052.12353611"/>
    <n v="17.099999999999998"/>
    <n v="108.61195773949532"/>
    <n v="99.867946572486161"/>
  </r>
  <r>
    <x v="5"/>
    <x v="9"/>
    <x v="9"/>
    <x v="114"/>
    <n v="1.5187509817666058"/>
    <n v="133.92961740242703"/>
    <n v="15822879.155829722"/>
    <n v="1.7600810063258525"/>
    <n v="52.969255360809932"/>
    <n v="138.01120121938001"/>
    <n v="14048938.086170828"/>
    <n v="1.3"/>
    <n v="129.61240933613081"/>
    <n v="116.65219912920664"/>
  </r>
  <r>
    <x v="5"/>
    <x v="10"/>
    <x v="10"/>
    <x v="115"/>
    <n v="1.5302647404029692"/>
    <n v="98.926220443715252"/>
    <n v="10418576.450611794"/>
    <n v="1.1589255244308316"/>
    <n v="34.615191568283926"/>
    <n v="104.06922897571845"/>
    <n v="19679701.151173271"/>
    <n v="1.8"/>
    <n v="96.404018087197002"/>
    <n v="92.713886879367351"/>
  </r>
  <r>
    <x v="5"/>
    <x v="11"/>
    <x v="11"/>
    <x v="116"/>
    <n v="0.22308949453552787"/>
    <n v="127.94669548604895"/>
    <n v="1444049"/>
    <n v="0.16063089353541624"/>
    <n v="32.909989122647417"/>
    <n v="115.39237269512756"/>
    <n v="2943825.4372062394"/>
    <n v="0.3"/>
    <n v="135.1599996566222"/>
    <n v="113.99020759394729"/>
  </r>
  <r>
    <x v="5"/>
    <x v="12"/>
    <x v="12"/>
    <x v="117"/>
    <n v="6.4867782999506494"/>
    <n v="95.662024794301871"/>
    <n v="32827098.195240956"/>
    <n v="3.6515700750295901"/>
    <n v="25.729323481928517"/>
    <n v="85.132978126390199"/>
    <n v="94759226.483282745"/>
    <n v="8.9"/>
    <n v="99.944152358987964"/>
    <n v="94.235108686262024"/>
  </r>
  <r>
    <x v="5"/>
    <x v="13"/>
    <x v="13"/>
    <x v="118"/>
    <n v="2.5785330383639216"/>
    <n v="133.48259715906161"/>
    <n v="19675639.528590314"/>
    <n v="2.1886484173031651"/>
    <n v="38.795476032971685"/>
    <n v="118.86144580895161"/>
    <n v="31040685.003342964"/>
    <n v="2.9"/>
    <n v="144.77063915757839"/>
    <n v="129.38934536427573"/>
  </r>
  <r>
    <x v="5"/>
    <x v="14"/>
    <x v="14"/>
    <x v="119"/>
    <n v="1.7014016797491489"/>
    <n v="116.46138751326798"/>
    <n v="10198757.666091187"/>
    <n v="1.134473661804692"/>
    <n v="30.47651778454507"/>
    <n v="115.05531147221322"/>
    <n v="23265556.525548756"/>
    <n v="2.2000000000000002"/>
    <n v="117.08865209967283"/>
    <n v="107.17467613523924"/>
  </r>
  <r>
    <x v="5"/>
    <x v="15"/>
    <x v="15"/>
    <x v="120"/>
    <n v="7.946970176628203"/>
    <n v="106.17970843804056"/>
    <n v="49616907.75"/>
    <n v="5.5192089924558099"/>
    <n v="31.743370592938504"/>
    <n v="100.09379940384193"/>
    <n v="106689454.25"/>
    <n v="10"/>
    <n v="109.26947258738653"/>
    <n v="97.817582812939378"/>
  </r>
  <r>
    <x v="5"/>
    <x v="16"/>
    <x v="16"/>
    <x v="121"/>
    <n v="2.8846883999736272"/>
    <n v="104.94008931477356"/>
    <n v="11908721.430392846"/>
    <n v="1.324683971408424"/>
    <n v="20.988971426128177"/>
    <n v="103.83755523867468"/>
    <n v="44829272.960167155"/>
    <n v="4.2"/>
    <n v="105.23692023422828"/>
    <n v="97.365240051189787"/>
  </r>
  <r>
    <x v="5"/>
    <x v="17"/>
    <x v="17"/>
    <x v="122"/>
    <n v="3.2548278748843895"/>
    <n v="106.08291355279304"/>
    <n v="17964390.578238174"/>
    <n v="1.9982951481574454"/>
    <n v="28.061403605549362"/>
    <n v="106.87194837862177"/>
    <n v="46053756.306921825"/>
    <n v="4.3"/>
    <n v="105.77828095063001"/>
    <n v="98.692613837272063"/>
  </r>
  <r>
    <x v="5"/>
    <x v="18"/>
    <x v="18"/>
    <x v="123"/>
    <n v="0.67281902372503011"/>
    <n v="104.2360290459271"/>
    <n v="4593542.4017350394"/>
    <n v="0.5109693787977565"/>
    <n v="34.711581030566492"/>
    <n v="101.7282908179199"/>
    <n v="8639915.3243478946"/>
    <n v="0.8"/>
    <n v="105.62031610498306"/>
    <n v="98.678972289119642"/>
  </r>
  <r>
    <x v="5"/>
    <x v="19"/>
    <x v="19"/>
    <x v="124"/>
    <n v="0.54251581141817973"/>
    <n v="87.678316081270708"/>
    <n v="4429898.3145491835"/>
    <n v="0.49276619043887693"/>
    <n v="41.515118839172509"/>
    <n v="89.206942785847914"/>
    <n v="6240668.0680508222"/>
    <n v="0.6"/>
    <n v="86.624640524331625"/>
    <n v="79.697450654422468"/>
  </r>
  <r>
    <x v="5"/>
    <x v="20"/>
    <x v="20"/>
    <x v="125"/>
    <n v="20.913867392209379"/>
    <m/>
    <n v="181254680.91913041"/>
    <n v="20.162128399740372"/>
    <m/>
    <m/>
    <n v="230093349.18177718"/>
    <n v="21.546711684171093"/>
    <m/>
    <m/>
  </r>
  <r>
    <x v="0"/>
    <x v="21"/>
    <x v="21"/>
    <x v="126"/>
    <m/>
    <m/>
    <n v="573579.69999999995"/>
    <m/>
    <m/>
    <m/>
    <n v="4679280835.3034086"/>
    <n v="100"/>
    <m/>
    <n v="100.1"/>
  </r>
  <r>
    <x v="0"/>
    <x v="21"/>
    <x v="21"/>
    <x v="127"/>
    <m/>
    <m/>
    <n v="228844.2"/>
    <m/>
    <m/>
    <m/>
    <n v="224594109.55755156"/>
    <n v="4.7997570024665697"/>
    <m/>
    <n v="98.2"/>
  </r>
  <r>
    <x v="0"/>
    <x v="21"/>
    <x v="21"/>
    <x v="128"/>
    <m/>
    <m/>
    <n v="974017.3"/>
    <m/>
    <m/>
    <m/>
    <n v="942029628.60418379"/>
    <n v="20.131931845101615"/>
    <m/>
    <n v="100.7"/>
  </r>
  <r>
    <x v="0"/>
    <x v="21"/>
    <x v="21"/>
    <x v="129"/>
    <m/>
    <m/>
    <n v="291717.40000000002"/>
    <m/>
    <m/>
    <m/>
    <n v="306596494.99191189"/>
    <n v="6.5522140214102338"/>
    <m/>
    <n v="104.2"/>
  </r>
  <r>
    <x v="0"/>
    <x v="21"/>
    <x v="21"/>
    <x v="130"/>
    <m/>
    <m/>
    <n v="752942.5"/>
    <m/>
    <m/>
    <m/>
    <n v="228167184.77066296"/>
    <n v="4.8761164974161764"/>
    <m/>
    <n v="101.1"/>
  </r>
  <r>
    <x v="0"/>
    <x v="21"/>
    <x v="21"/>
    <x v="131"/>
    <m/>
    <m/>
    <n v="475867.3"/>
    <m/>
    <m/>
    <m/>
    <n v="906265030.65957367"/>
    <n v="19.36761358331276"/>
    <m/>
    <n v="101.9"/>
  </r>
  <r>
    <x v="0"/>
    <x v="21"/>
    <x v="21"/>
    <x v="132"/>
    <m/>
    <m/>
    <n v="526220.9"/>
    <m/>
    <m/>
    <m/>
    <n v="697950975.18556666"/>
    <n v="14.915774448068811"/>
    <m/>
    <n v="101.5"/>
  </r>
  <r>
    <x v="0"/>
    <x v="21"/>
    <x v="21"/>
    <x v="133"/>
    <m/>
    <m/>
    <n v="376452.8"/>
    <m/>
    <m/>
    <m/>
    <n v="299180978.54290384"/>
    <n v="6.3937384626649507"/>
    <m/>
    <n v="97.3"/>
  </r>
  <r>
    <x v="0"/>
    <x v="21"/>
    <x v="21"/>
    <x v="134"/>
    <m/>
    <m/>
    <n v="1125991.6000000001"/>
    <m/>
    <m/>
    <m/>
    <n v="161851153.21154806"/>
    <n v="3.4588894940958057"/>
    <m/>
    <n v="106.1"/>
  </r>
  <r>
    <x v="0"/>
    <x v="21"/>
    <x v="21"/>
    <x v="135"/>
    <m/>
    <m/>
    <n v="1643090.5"/>
    <m/>
    <m/>
    <m/>
    <n v="784503408.62130141"/>
    <n v="16.765469657271247"/>
    <m/>
    <n v="94.4"/>
  </r>
  <r>
    <x v="0"/>
    <x v="21"/>
    <x v="21"/>
    <x v="136"/>
    <m/>
    <m/>
    <n v="344645.5"/>
    <m/>
    <m/>
    <m/>
    <n v="55268035.262280844"/>
    <n v="1.1811224247389549"/>
    <m/>
    <n v="108.4"/>
  </r>
  <r>
    <x v="0"/>
    <x v="21"/>
    <x v="21"/>
    <x v="137"/>
    <m/>
    <m/>
    <n v="1508337.9"/>
    <m/>
    <m/>
    <m/>
    <n v="72873835.895924672"/>
    <n v="1.5573725634528937"/>
    <m/>
    <n v="100.1"/>
  </r>
  <r>
    <x v="1"/>
    <x v="21"/>
    <x v="21"/>
    <x v="126"/>
    <m/>
    <m/>
    <n v="689413.9"/>
    <m/>
    <m/>
    <m/>
    <n v="5597117875.6163578"/>
    <n v="100"/>
    <m/>
    <n v="103.4"/>
  </r>
  <r>
    <x v="1"/>
    <x v="21"/>
    <x v="21"/>
    <x v="127"/>
    <m/>
    <m/>
    <n v="263744.5"/>
    <m/>
    <m/>
    <m/>
    <n v="258578553.09262061"/>
    <n v="4.6198518387313001"/>
    <m/>
    <n v="104.4"/>
  </r>
  <r>
    <x v="1"/>
    <x v="21"/>
    <x v="21"/>
    <x v="128"/>
    <m/>
    <m/>
    <n v="1161944.5"/>
    <m/>
    <m/>
    <m/>
    <n v="1126774718.1758676"/>
    <n v="20.131338006737735"/>
    <m/>
    <n v="103.9"/>
  </r>
  <r>
    <x v="1"/>
    <x v="21"/>
    <x v="21"/>
    <x v="129"/>
    <m/>
    <m/>
    <n v="326599.2"/>
    <m/>
    <m/>
    <m/>
    <n v="339838878.97489458"/>
    <n v="6.0716762899597025"/>
    <m/>
    <n v="101.1"/>
  </r>
  <r>
    <x v="1"/>
    <x v="21"/>
    <x v="21"/>
    <x v="130"/>
    <m/>
    <m/>
    <n v="873638.6"/>
    <m/>
    <m/>
    <m/>
    <n v="263151292.61207923"/>
    <n v="4.7015499487421613"/>
    <m/>
    <n v="106.5"/>
  </r>
  <r>
    <x v="1"/>
    <x v="21"/>
    <x v="21"/>
    <x v="131"/>
    <m/>
    <m/>
    <n v="510201.59999999998"/>
    <m/>
    <m/>
    <m/>
    <n v="965485182.27160645"/>
    <n v="17.249684636403813"/>
    <m/>
    <n v="101.8"/>
  </r>
  <r>
    <x v="1"/>
    <x v="21"/>
    <x v="21"/>
    <x v="132"/>
    <m/>
    <m/>
    <n v="576902.1"/>
    <m/>
    <m/>
    <m/>
    <n v="761589208.9589442"/>
    <n v="13.606810252769201"/>
    <m/>
    <n v="101.8"/>
  </r>
  <r>
    <x v="1"/>
    <x v="21"/>
    <x v="21"/>
    <x v="133"/>
    <m/>
    <m/>
    <n v="423176.6"/>
    <m/>
    <m/>
    <m/>
    <n v="334164376.66475564"/>
    <n v="5.9702937134937013"/>
    <m/>
    <n v="101.3"/>
  </r>
  <r>
    <x v="1"/>
    <x v="21"/>
    <x v="21"/>
    <x v="134"/>
    <m/>
    <m/>
    <n v="1247255.2"/>
    <m/>
    <m/>
    <m/>
    <n v="176370619.47034574"/>
    <n v="3.1510971072933445"/>
    <m/>
    <n v="102.9"/>
  </r>
  <r>
    <x v="1"/>
    <x v="21"/>
    <x v="21"/>
    <x v="135"/>
    <m/>
    <m/>
    <n v="2583723.5"/>
    <m/>
    <m/>
    <m/>
    <n v="1233164717.2088144"/>
    <n v="22.032137693241229"/>
    <m/>
    <n v="106.8"/>
  </r>
  <r>
    <x v="1"/>
    <x v="21"/>
    <x v="21"/>
    <x v="136"/>
    <m/>
    <m/>
    <n v="345698"/>
    <m/>
    <m/>
    <m/>
    <n v="54577763.93973922"/>
    <n v="0.97510477986367372"/>
    <m/>
    <n v="100.5"/>
  </r>
  <r>
    <x v="1"/>
    <x v="21"/>
    <x v="21"/>
    <x v="137"/>
    <m/>
    <m/>
    <n v="1736306.1"/>
    <m/>
    <m/>
    <m/>
    <n v="83422564.246689886"/>
    <n v="1.4904557327641299"/>
    <m/>
    <n v="103.8"/>
  </r>
  <r>
    <x v="2"/>
    <x v="21"/>
    <x v="21"/>
    <x v="126"/>
    <m/>
    <m/>
    <n v="738802.4"/>
    <m/>
    <m/>
    <m/>
    <n v="5970632277.4181662"/>
    <n v="100"/>
    <m/>
    <n v="102.2"/>
  </r>
  <r>
    <x v="2"/>
    <x v="21"/>
    <x v="21"/>
    <x v="127"/>
    <m/>
    <m/>
    <n v="291073.7"/>
    <m/>
    <m/>
    <m/>
    <n v="285490577.13569063"/>
    <n v="4.7815803062509667"/>
    <m/>
    <n v="99.1"/>
  </r>
  <r>
    <x v="2"/>
    <x v="21"/>
    <x v="21"/>
    <x v="128"/>
    <m/>
    <m/>
    <n v="1260373.1000000001"/>
    <m/>
    <m/>
    <m/>
    <n v="1227680259.9646904"/>
    <n v="20.561980757179818"/>
    <m/>
    <n v="97.9"/>
  </r>
  <r>
    <x v="2"/>
    <x v="21"/>
    <x v="21"/>
    <x v="129"/>
    <m/>
    <m/>
    <n v="358683.8"/>
    <m/>
    <m/>
    <m/>
    <n v="369476546.21888655"/>
    <n v="6.1882314812168673"/>
    <m/>
    <n v="96.8"/>
  </r>
  <r>
    <x v="2"/>
    <x v="21"/>
    <x v="21"/>
    <x v="130"/>
    <m/>
    <m/>
    <n v="936960.3"/>
    <m/>
    <m/>
    <m/>
    <n v="279337843.2951169"/>
    <n v="4.6785303518291492"/>
    <m/>
    <n v="125.4"/>
  </r>
  <r>
    <x v="2"/>
    <x v="21"/>
    <x v="21"/>
    <x v="131"/>
    <m/>
    <m/>
    <n v="568198.1"/>
    <m/>
    <m/>
    <m/>
    <n v="1069330650.0274458"/>
    <n v="17.909839366122345"/>
    <m/>
    <n v="105.5"/>
  </r>
  <r>
    <x v="2"/>
    <x v="21"/>
    <x v="21"/>
    <x v="132"/>
    <m/>
    <m/>
    <n v="613006.19999999995"/>
    <m/>
    <m/>
    <m/>
    <n v="805215557.61312139"/>
    <n v="13.486269463597154"/>
    <m/>
    <n v="87.2"/>
  </r>
  <r>
    <x v="2"/>
    <x v="21"/>
    <x v="21"/>
    <x v="133"/>
    <m/>
    <m/>
    <n v="504185.5"/>
    <m/>
    <m/>
    <m/>
    <n v="395617226.03387558"/>
    <n v="6.6260524455702905"/>
    <m/>
    <n v="86.1"/>
  </r>
  <r>
    <x v="2"/>
    <x v="21"/>
    <x v="21"/>
    <x v="134"/>
    <m/>
    <m/>
    <n v="1539596.1"/>
    <m/>
    <m/>
    <m/>
    <n v="214414925.88021839"/>
    <n v="3.5911594604673289"/>
    <m/>
    <n v="95.7"/>
  </r>
  <r>
    <x v="2"/>
    <x v="21"/>
    <x v="21"/>
    <x v="135"/>
    <m/>
    <m/>
    <n v="2468171.7000000002"/>
    <m/>
    <m/>
    <m/>
    <n v="1172226053.7500622"/>
    <n v="19.633197947621031"/>
    <m/>
    <n v="99.3"/>
  </r>
  <r>
    <x v="2"/>
    <x v="21"/>
    <x v="21"/>
    <x v="136"/>
    <m/>
    <m/>
    <n v="365145.1"/>
    <m/>
    <m/>
    <m/>
    <n v="56847621.153506123"/>
    <n v="0.95212062160505884"/>
    <m/>
    <n v="44.3"/>
  </r>
  <r>
    <x v="2"/>
    <x v="21"/>
    <x v="21"/>
    <x v="137"/>
    <m/>
    <m/>
    <n v="1965793.7"/>
    <m/>
    <m/>
    <m/>
    <n v="94995016.345551386"/>
    <n v="1.5910377985399786"/>
    <m/>
    <n v="158.5"/>
  </r>
  <r>
    <x v="3"/>
    <x v="21"/>
    <x v="21"/>
    <x v="126"/>
    <m/>
    <m/>
    <n v="751094"/>
    <m/>
    <m/>
    <m/>
    <n v="6037509275.6000004"/>
    <n v="100"/>
    <m/>
    <n v="98.1"/>
  </r>
  <r>
    <x v="3"/>
    <x v="21"/>
    <x v="21"/>
    <x v="127"/>
    <m/>
    <m/>
    <n v="308499.3"/>
    <m/>
    <m/>
    <m/>
    <n v="302800398.5"/>
    <n v="5.015319806194551"/>
    <m/>
    <n v="100.1"/>
  </r>
  <r>
    <x v="3"/>
    <x v="21"/>
    <x v="21"/>
    <x v="128"/>
    <m/>
    <m/>
    <n v="1154483.8999999999"/>
    <m/>
    <m/>
    <m/>
    <n v="1133688196.8"/>
    <n v="18.777415405085822"/>
    <m/>
    <n v="90.7"/>
  </r>
  <r>
    <x v="3"/>
    <x v="21"/>
    <x v="21"/>
    <x v="129"/>
    <m/>
    <m/>
    <n v="414483.8"/>
    <m/>
    <m/>
    <m/>
    <n v="422734532.60000002"/>
    <n v="7.0018034474653321"/>
    <m/>
    <n v="104.5"/>
  </r>
  <r>
    <x v="3"/>
    <x v="21"/>
    <x v="21"/>
    <x v="130"/>
    <m/>
    <m/>
    <n v="1005493"/>
    <m/>
    <m/>
    <m/>
    <n v="296429400"/>
    <n v="4.909796183634703"/>
    <m/>
    <n v="99.8"/>
  </r>
  <r>
    <x v="3"/>
    <x v="21"/>
    <x v="21"/>
    <x v="131"/>
    <m/>
    <m/>
    <n v="591923.4"/>
    <m/>
    <m/>
    <m/>
    <n v="1105672590.5"/>
    <n v="18.313389512600288"/>
    <m/>
    <n v="98.5"/>
  </r>
  <r>
    <x v="3"/>
    <x v="21"/>
    <x v="21"/>
    <x v="132"/>
    <m/>
    <m/>
    <n v="657755"/>
    <m/>
    <m/>
    <m/>
    <n v="856904810.39999998"/>
    <n v="14.193018532710111"/>
    <m/>
    <n v="100.4"/>
  </r>
  <r>
    <x v="3"/>
    <x v="21"/>
    <x v="21"/>
    <x v="133"/>
    <m/>
    <m/>
    <n v="577387.19999999995"/>
    <m/>
    <m/>
    <m/>
    <n v="449317505.80000001"/>
    <n v="7.4421004637768835"/>
    <m/>
    <n v="101.5"/>
  </r>
  <r>
    <x v="3"/>
    <x v="21"/>
    <x v="21"/>
    <x v="134"/>
    <m/>
    <m/>
    <n v="2066380.4"/>
    <m/>
    <m/>
    <m/>
    <n v="285146025.60000002"/>
    <n v="4.7229082819365535"/>
    <m/>
    <n v="105"/>
  </r>
  <r>
    <x v="3"/>
    <x v="21"/>
    <x v="21"/>
    <x v="135"/>
    <m/>
    <m/>
    <n v="2124645"/>
    <m/>
    <m/>
    <m/>
    <n v="1001689396.6"/>
    <n v="16.591103232722627"/>
    <m/>
    <n v="98.1"/>
  </r>
  <r>
    <x v="3"/>
    <x v="21"/>
    <x v="21"/>
    <x v="136"/>
    <m/>
    <m/>
    <n v="411199.2"/>
    <m/>
    <m/>
    <m/>
    <n v="63177058.200000003"/>
    <n v="1.0464092942320413"/>
    <m/>
    <n v="101.5"/>
  </r>
  <r>
    <x v="3"/>
    <x v="21"/>
    <x v="21"/>
    <x v="137"/>
    <m/>
    <m/>
    <n v="2495513.7000000002"/>
    <m/>
    <m/>
    <m/>
    <n v="119949360.59999999"/>
    <n v="1.9867358396410839"/>
    <m/>
    <n v="100.9"/>
  </r>
  <r>
    <x v="4"/>
    <x v="21"/>
    <x v="21"/>
    <x v="126"/>
    <m/>
    <m/>
    <n v="950614.1"/>
    <m/>
    <m/>
    <m/>
    <n v="7593744751.1792774"/>
    <n v="100"/>
    <m/>
    <n v="106.5"/>
  </r>
  <r>
    <x v="4"/>
    <x v="21"/>
    <x v="21"/>
    <x v="127"/>
    <m/>
    <m/>
    <n v="363621.5"/>
    <m/>
    <m/>
    <m/>
    <n v="356150162.24767405"/>
    <n v="4.6900465306312196"/>
    <m/>
    <n v="104.5"/>
  </r>
  <r>
    <x v="4"/>
    <x v="21"/>
    <x v="21"/>
    <x v="128"/>
    <m/>
    <m/>
    <n v="1684839.3"/>
    <m/>
    <m/>
    <m/>
    <n v="1672273783.2492082"/>
    <n v="22.021727593484243"/>
    <m/>
    <n v="116"/>
  </r>
  <r>
    <x v="4"/>
    <x v="21"/>
    <x v="21"/>
    <x v="129"/>
    <m/>
    <m/>
    <n v="512723.1"/>
    <m/>
    <m/>
    <m/>
    <n v="516630091.06180948"/>
    <n v="6.8033639263629304"/>
    <m/>
    <n v="105.4"/>
  </r>
  <r>
    <x v="4"/>
    <x v="21"/>
    <x v="21"/>
    <x v="130"/>
    <m/>
    <m/>
    <n v="1199105.8"/>
    <m/>
    <m/>
    <m/>
    <n v="351233672.24358958"/>
    <n v="4.6253025845916724"/>
    <m/>
    <n v="107.5"/>
  </r>
  <r>
    <x v="4"/>
    <x v="21"/>
    <x v="21"/>
    <x v="131"/>
    <m/>
    <m/>
    <n v="731915.2"/>
    <m/>
    <m/>
    <m/>
    <n v="1354099499.794404"/>
    <n v="17.831775285627266"/>
    <m/>
    <n v="107.2"/>
  </r>
  <r>
    <x v="4"/>
    <x v="21"/>
    <x v="21"/>
    <x v="132"/>
    <m/>
    <m/>
    <n v="786590.9"/>
    <m/>
    <m/>
    <m/>
    <n v="1017795133.1121792"/>
    <n v="13.403072745553105"/>
    <m/>
    <n v="104.1"/>
  </r>
  <r>
    <x v="4"/>
    <x v="21"/>
    <x v="21"/>
    <x v="133"/>
    <m/>
    <m/>
    <n v="713306.9"/>
    <m/>
    <m/>
    <m/>
    <n v="548269796.77885282"/>
    <n v="7.220018775238775"/>
    <m/>
    <n v="107.5"/>
  </r>
  <r>
    <x v="4"/>
    <x v="21"/>
    <x v="21"/>
    <x v="134"/>
    <m/>
    <m/>
    <n v="2343311.4"/>
    <m/>
    <m/>
    <m/>
    <n v="320159607.01110673"/>
    <n v="4.2160965044471279"/>
    <m/>
    <n v="106.1"/>
  </r>
  <r>
    <x v="4"/>
    <x v="21"/>
    <x v="21"/>
    <x v="135"/>
    <m/>
    <m/>
    <n v="2647233.9"/>
    <m/>
    <m/>
    <m/>
    <n v="1237949818.2441392"/>
    <n v="16.302231096876028"/>
    <m/>
    <n v="97.5"/>
  </r>
  <r>
    <x v="4"/>
    <x v="21"/>
    <x v="21"/>
    <x v="136"/>
    <m/>
    <m/>
    <n v="523964.8"/>
    <m/>
    <m/>
    <m/>
    <n v="79156936.988535255"/>
    <n v="1.0423965985456978"/>
    <m/>
    <n v="104.3"/>
  </r>
  <r>
    <x v="4"/>
    <x v="21"/>
    <x v="21"/>
    <x v="137"/>
    <m/>
    <m/>
    <n v="2932794"/>
    <m/>
    <m/>
    <m/>
    <n v="140026250.44778109"/>
    <n v="1.8439683586419675"/>
    <m/>
    <n v="106.1"/>
  </r>
  <r>
    <x v="5"/>
    <x v="21"/>
    <x v="21"/>
    <x v="126"/>
    <m/>
    <m/>
    <n v="1090778.1000000001"/>
    <m/>
    <m/>
    <m/>
    <n v="8655564275.1071205"/>
    <n v="100"/>
    <m/>
    <n v="99.8"/>
  </r>
  <r>
    <x v="5"/>
    <x v="21"/>
    <x v="21"/>
    <x v="127"/>
    <m/>
    <m/>
    <n v="457864.5"/>
    <m/>
    <m/>
    <m/>
    <n v="447008536.58761746"/>
    <n v="5.1644066450200938"/>
    <m/>
    <n v="110.3"/>
  </r>
  <r>
    <x v="5"/>
    <x v="21"/>
    <x v="21"/>
    <x v="128"/>
    <m/>
    <m/>
    <n v="2029719.8"/>
    <m/>
    <m/>
    <m/>
    <n v="2025049385.7734399"/>
    <n v="23.395925689066392"/>
    <m/>
    <n v="104"/>
  </r>
  <r>
    <x v="5"/>
    <x v="21"/>
    <x v="21"/>
    <x v="129"/>
    <m/>
    <m/>
    <n v="549172"/>
    <m/>
    <m/>
    <m/>
    <n v="547235633.57220161"/>
    <n v="6.3223565348133128"/>
    <m/>
    <n v="97"/>
  </r>
  <r>
    <x v="5"/>
    <x v="21"/>
    <x v="21"/>
    <x v="130"/>
    <m/>
    <m/>
    <n v="1228904.5"/>
    <m/>
    <m/>
    <m/>
    <n v="357183538.31141108"/>
    <n v="4.1266349247575844"/>
    <m/>
    <n v="91.3"/>
  </r>
  <r>
    <x v="5"/>
    <x v="21"/>
    <x v="21"/>
    <x v="131"/>
    <m/>
    <m/>
    <n v="840706.9"/>
    <m/>
    <m/>
    <m/>
    <n v="1539350317.1378698"/>
    <n v="17.78451719854878"/>
    <m/>
    <n v="102.6"/>
  </r>
  <r>
    <x v="5"/>
    <x v="21"/>
    <x v="21"/>
    <x v="132"/>
    <m/>
    <m/>
    <n v="828825.8"/>
    <m/>
    <m/>
    <m/>
    <n v="1067881505.7928822"/>
    <n v="12.337514595831086"/>
    <m/>
    <n v="97.1"/>
  </r>
  <r>
    <x v="5"/>
    <x v="21"/>
    <x v="21"/>
    <x v="133"/>
    <m/>
    <m/>
    <n v="794644.1"/>
    <m/>
    <m/>
    <m/>
    <n v="603837326.19176447"/>
    <n v="6.976290707335675"/>
    <m/>
    <n v="102.2"/>
  </r>
  <r>
    <x v="5"/>
    <x v="21"/>
    <x v="21"/>
    <x v="134"/>
    <m/>
    <m/>
    <n v="2338219.1"/>
    <m/>
    <m/>
    <m/>
    <n v="315919119.16609681"/>
    <n v="3.649896287809463"/>
    <m/>
    <n v="92.3"/>
  </r>
  <r>
    <x v="5"/>
    <x v="21"/>
    <x v="21"/>
    <x v="135"/>
    <m/>
    <m/>
    <n v="3303417"/>
    <m/>
    <m/>
    <m/>
    <n v="1530380610.8745062"/>
    <n v="17.680887833919602"/>
    <m/>
    <n v="95.5"/>
  </r>
  <r>
    <x v="5"/>
    <x v="21"/>
    <x v="21"/>
    <x v="136"/>
    <m/>
    <m/>
    <n v="543204.80000000005"/>
    <m/>
    <m/>
    <m/>
    <n v="80676231.827266783"/>
    <n v="0.93207362643342329"/>
    <m/>
    <n v="97.7"/>
  </r>
  <r>
    <x v="5"/>
    <x v="21"/>
    <x v="21"/>
    <x v="137"/>
    <m/>
    <m/>
    <n v="2946171.5"/>
    <m/>
    <m/>
    <m/>
    <n v="141042069.87206352"/>
    <n v="1.6294959564645828"/>
    <m/>
    <n v="94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8">
  <r>
    <x v="0"/>
    <s v="Всего"/>
    <s v="Всего продукции и услуг"/>
    <x v="0"/>
    <n v="100"/>
    <n v="107.47686934278545"/>
    <n v="614466898"/>
    <n v="100"/>
    <n v="46.81945519344508"/>
    <n v="112.03573695896773"/>
    <n v="697950975"/>
    <n v="100"/>
    <n v="103.75977981908069"/>
    <n v="101.52362603056051"/>
  </r>
  <r>
    <x v="0"/>
    <s v="Раздел A"/>
    <s v="Сельское, лесное хозяйство, охота, рыболовство и рыбоводство"/>
    <x v="1"/>
    <n v="6.8354784589252535"/>
    <n v="104.90826312956969"/>
    <n v="46724366"/>
    <n v="7.6040493234185575"/>
    <n v="52.08376395681281"/>
    <n v="104.5997783853357"/>
    <n v="42985674"/>
    <n v="6.1588385917793147"/>
    <n v="105.24564643727498"/>
    <n v="107.69296782475463"/>
  </r>
  <r>
    <x v="0"/>
    <s v="Раздел B"/>
    <s v="Добыча полезных ископаемых"/>
    <x v="2"/>
    <n v="6.0397413530195045"/>
    <n v="112.04409420803674"/>
    <n v="39226587"/>
    <n v="6.3838405498614827"/>
    <n v="49.486876857220338"/>
    <n v="114.06814925623605"/>
    <n v="40040058"/>
    <n v="5.7368009264547553"/>
    <n v="110.12962706042464"/>
    <n v="116.74368272381615"/>
  </r>
  <r>
    <x v="0"/>
    <s v="Раздел C"/>
    <s v="Обрабатывающие производства"/>
    <x v="3"/>
    <n v="16.989022672354295"/>
    <n v="107.56995806223404"/>
    <n v="161863484"/>
    <n v="26.342099879886447"/>
    <n v="72.595274537748793"/>
    <n v="118.9441185577024"/>
    <n v="61103486"/>
    <n v="8.7546959870641352"/>
    <n v="85.82841482086603"/>
    <n v="91.322254937855263"/>
  </r>
  <r>
    <x v="0"/>
    <s v="Раздел D"/>
    <s v="Обеспечение электрической энергией, газом и паром; кондиционирование воздуха"/>
    <x v="4"/>
    <n v="5.196724031508217"/>
    <n v="100.64573853129468"/>
    <n v="48360798"/>
    <n v="7.8703666800290355"/>
    <n v="70.907417422483135"/>
    <n v="112.36640356080672"/>
    <n v="19841937"/>
    <n v="2.8428840578666721"/>
    <n v="80.245102726912293"/>
    <n v="73.887035199992795"/>
  </r>
  <r>
    <x v="0"/>
    <s v="Раздел E"/>
    <s v="Водоснабжение; водоотведение, организация сбора и утилизация отходов, деятельность по ликвидации загрязнений"/>
    <x v="5"/>
    <n v="0.56571029340134571"/>
    <n v="63.177129667514329"/>
    <n v="3585131"/>
    <n v="0.58345388688456246"/>
    <n v="48.287954865005418"/>
    <n v="56.716683472085172"/>
    <n v="3839352"/>
    <n v="0.55008906606943275"/>
    <n v="70.696794963526216"/>
    <n v="91.189049511224383"/>
  </r>
  <r>
    <x v="0"/>
    <s v="Раздел F"/>
    <s v="Строительство"/>
    <x v="6"/>
    <n v="6.6350164678075823"/>
    <n v="106.55207653747919"/>
    <n v="51222647"/>
    <n v="8.3361117037748063"/>
    <n v="58.823095661645354"/>
    <n v="108.25019053277174"/>
    <n v="35856495"/>
    <n v="5.1373944996638192"/>
    <n v="104.21663289180924"/>
    <n v="98.364183587296253"/>
  </r>
  <r>
    <x v="0"/>
    <s v="Раздел G"/>
    <s v="Торговля оптовая и розничная; ремонт автотранспортных средств и мотоциклов"/>
    <x v="7"/>
    <n v="13.1319201411089"/>
    <n v="106.97355824844277"/>
    <n v="72860409"/>
    <n v="11.857499441735591"/>
    <n v="42.275741693001194"/>
    <n v="118.14175766076289"/>
    <n v="99485258"/>
    <n v="14.253903434979801"/>
    <n v="100.04701214199065"/>
    <n v="100.57665402914138"/>
  </r>
  <r>
    <x v="0"/>
    <s v="Раздел Н"/>
    <s v="Транспортировка и хранение"/>
    <x v="8"/>
    <n v="15.590948600255766"/>
    <n v="116.32240472165077"/>
    <n v="68099462"/>
    <n v="11.082690088213671"/>
    <n v="33.28120214567609"/>
    <n v="115.45065144266451"/>
    <n v="136518933"/>
    <n v="19.55996021067239"/>
    <n v="116.76219884080811"/>
    <n v="106.36265109698309"/>
  </r>
  <r>
    <x v="0"/>
    <s v="Раздел I"/>
    <s v="Деятельность гостиниц и предприятий общественного питания"/>
    <x v="9"/>
    <n v="1.3401121976338704"/>
    <n v="104.57664887635742"/>
    <n v="9063266"/>
    <n v="1.4749803495517182"/>
    <n v="51.531339322915251"/>
    <n v="103.93093825225736"/>
    <n v="8524606"/>
    <n v="1.2213760429233587"/>
    <n v="105.27201967689078"/>
    <n v="102.91229849612074"/>
  </r>
  <r>
    <x v="0"/>
    <s v="Раздел J"/>
    <s v="Деятельность в области информации и связи"/>
    <x v="10"/>
    <n v="2.0100208586537591"/>
    <n v="107.35078980458911"/>
    <n v="8065732"/>
    <n v="1.3126389763635404"/>
    <n v="30.575325362635368"/>
    <n v="108.22495296831327"/>
    <n v="18314141"/>
    <n v="2.6239867348849253"/>
    <n v="106.97026287812605"/>
    <n v="104.75065202724885"/>
  </r>
  <r>
    <x v="0"/>
    <s v="Раздел K"/>
    <s v="Деятельность финансовая и страховая"/>
    <x v="11"/>
    <n v="0.34002287623524313"/>
    <n v="115.3397680344025"/>
    <n v="1981848"/>
    <n v="0.32253128792627"/>
    <n v="44.410950671156506"/>
    <n v="108.43013188238093"/>
    <n v="2480673"/>
    <n v="0.35542224151202023"/>
    <n v="121.52673573195341"/>
    <n v="110.94085654084714"/>
  </r>
  <r>
    <x v="0"/>
    <s v="Раздел L"/>
    <s v="Деятельность по операциям с недвижимым имуществом"/>
    <x v="12"/>
    <n v="6.5418750206246239"/>
    <n v="109.71365639802815"/>
    <n v="24935180"/>
    <n v="4.0580184353559758"/>
    <n v="29.042776223839024"/>
    <n v="100.75268371317647"/>
    <n v="60921556"/>
    <n v="8.7286296863472383"/>
    <n v="113.85847192252896"/>
    <n v="105.53708797432768"/>
  </r>
  <r>
    <x v="0"/>
    <s v="Раздел M"/>
    <s v="Деятельность профессиональная, научная и техническая"/>
    <x v="13"/>
    <n v="1.6444026284606992"/>
    <n v="85.356967845455074"/>
    <n v="10819585"/>
    <n v="1.7608084398388537"/>
    <n v="50.133763122506139"/>
    <n v="79.304433936740935"/>
    <n v="10761849"/>
    <n v="1.5419204765778858"/>
    <n v="92.450680329524289"/>
    <n v="94.859989623994906"/>
  </r>
  <r>
    <x v="0"/>
    <s v="Раздел N"/>
    <s v="Деятельность административная и сопутствующие дополнительные услуги"/>
    <x v="14"/>
    <n v="1.6658744482063299"/>
    <n v="96.742129203504447"/>
    <n v="6258086"/>
    <n v="1.0184577916840039"/>
    <n v="28.62378914299687"/>
    <n v="103.79138652169415"/>
    <n v="15605149"/>
    <n v="2.2358517372942992"/>
    <n v="94.177056102667095"/>
    <n v="96.069221358761808"/>
  </r>
  <r>
    <x v="0"/>
    <s v="Раздел O"/>
    <s v="Государственное управление и обеспечение военной безопасности; социальное обеспечение"/>
    <x v="15"/>
    <n v="8.08763063835538"/>
    <n v="113.2992329290353"/>
    <n v="35094457"/>
    <n v="5.711366570636649"/>
    <n v="33.063215075514272"/>
    <n v="126.70188889264541"/>
    <n v="71049053"/>
    <n v="10.179662403938901"/>
    <n v="107.6732816928271"/>
    <n v="107.60249121468462"/>
  </r>
  <r>
    <x v="0"/>
    <s v="Раздел P"/>
    <s v="Образование"/>
    <x v="16"/>
    <n v="2.759215471305914"/>
    <n v="109.20508318017295"/>
    <n v="8343970"/>
    <n v="1.3579201788018855"/>
    <n v="23.041724587605081"/>
    <n v="114.40943245073483"/>
    <n v="27868467"/>
    <n v="3.9928974954150611"/>
    <n v="107.73773859531985"/>
    <n v="103.7321281154689"/>
  </r>
  <r>
    <x v="0"/>
    <s v="Раздел Q"/>
    <s v="Деятельность в области здравоохранения и социальных услуг"/>
    <x v="17"/>
    <n v="3.5834659042318604"/>
    <n v="98.202824373645001"/>
    <n v="13588947"/>
    <n v="2.2115018797969488"/>
    <n v="28.894181202923313"/>
    <n v="94.839008588755405"/>
    <n v="33441100"/>
    <n v="4.7913250640562541"/>
    <n v="99.638906918667999"/>
    <n v="94.862502618402686"/>
  </r>
  <r>
    <x v="0"/>
    <s v="Раздел R"/>
    <s v="Деятельность в области культура, спорта, организации досуга и развлечений"/>
    <x v="18"/>
    <n v="0.61393571100810507"/>
    <n v="120.83803311465573"/>
    <n v="2548813"/>
    <n v="0.41480070094841787"/>
    <n v="31.633186478718571"/>
    <n v="125.16472821602835"/>
    <n v="5508589"/>
    <n v="0.78925156598570556"/>
    <n v="118.93571035017074"/>
    <n v="101.74578324137069"/>
  </r>
  <r>
    <x v="0"/>
    <s v="Раздел S"/>
    <s v="Предоставление прочих видов услуг"/>
    <x v="19"/>
    <n v="0.42888230309859549"/>
    <n v="86.315433110026078"/>
    <n v="1824130"/>
    <n v="0.29686383529157984"/>
    <n v="32.407499527424314"/>
    <n v="82.946347507546548"/>
    <n v="3804598"/>
    <n v="0.54510963323749206"/>
    <n v="88.029750620100884"/>
    <n v="85.159075944435997"/>
  </r>
  <r>
    <x v="0"/>
    <s v="Раздел НД"/>
    <s v="Недоминирующие"/>
    <x v="20"/>
    <n v="20.148366647548695"/>
    <m/>
    <n v="114440306"/>
    <n v="18.624324007116815"/>
    <m/>
    <m/>
    <n v="149990462"/>
    <n v="21.490114259099645"/>
    <m/>
    <m/>
  </r>
  <r>
    <x v="1"/>
    <s v="Всего"/>
    <s v="Всего продукции и услуг"/>
    <x v="21"/>
    <n v="100"/>
    <n v="107.75881893361263"/>
    <n v="652656790.459499"/>
    <n v="100"/>
    <n v="46.148745743518568"/>
    <n v="106.2151260847088"/>
    <n v="761589208.95894396"/>
    <n v="100"/>
    <n v="109.11786590153328"/>
    <n v="101.8"/>
  </r>
  <r>
    <x v="1"/>
    <s v="Раздел A"/>
    <s v="Сельское, лесное хозяйство, охота, рыболовство и рыбоводство"/>
    <x v="22"/>
    <n v="6.6204676358945207"/>
    <n v="104.36925191398679"/>
    <n v="47785742.784505248"/>
    <n v="7.3217261327905572"/>
    <n v="51.036950301498351"/>
    <n v="102.27157022206626"/>
    <n v="45843955.898925588"/>
    <n v="6"/>
    <n v="106.64938253364502"/>
    <n v="103.4"/>
  </r>
  <r>
    <x v="1"/>
    <s v="Раздел B"/>
    <s v="Добыча полезных ископаемых"/>
    <x v="23"/>
    <n v="6.6110601429763776"/>
    <n v="117.9520763004293"/>
    <n v="44183407.126720391"/>
    <n v="6.7697766686244591"/>
    <n v="47.256672222633966"/>
    <n v="112.63637880787434"/>
    <n v="49313246.464470036"/>
    <n v="6.5"/>
    <n v="123.15977780169558"/>
    <n v="102.1"/>
  </r>
  <r>
    <x v="1"/>
    <s v="Раздел C"/>
    <s v="Обрабатывающие производства"/>
    <x v="24"/>
    <n v="17.213719962577578"/>
    <n v="109.18404009430043"/>
    <n v="174044475.0242359"/>
    <n v="26.66707488045914"/>
    <n v="71.492510686655905"/>
    <n v="107.52547191201933"/>
    <n v="69399870.897610903"/>
    <n v="9.1"/>
    <n v="113.5775966981833"/>
    <n v="100"/>
  </r>
  <r>
    <x v="1"/>
    <s v="Раздел D"/>
    <s v="Обеспечение электрической энергией, газом и паром; кондиционирование воздуха"/>
    <x v="25"/>
    <n v="4.9107885352731548"/>
    <n v="101.82968527581775"/>
    <n v="48917098.658140004"/>
    <n v="7.4950723524534579"/>
    <n v="70.4343479337806"/>
    <n v="101.15031323126638"/>
    <n v="20533531.741860002"/>
    <n v="2.7"/>
    <n v="103.48552029905147"/>
    <n v="101.3"/>
  </r>
  <r>
    <x v="1"/>
    <s v="Раздел E"/>
    <s v="Водоснабжение; водоотведение, организация сбора и утилизация отходов, деятельность по ликвидации загрязнений"/>
    <x v="26"/>
    <n v="1.178347558123042"/>
    <n v="224.4564800000216"/>
    <n v="12137991.8708"/>
    <n v="1.8597817487280444"/>
    <n v="72.836400829987483"/>
    <n v="338.56480755654394"/>
    <n v="4526741.3292000014"/>
    <n v="0.6"/>
    <n v="117.90378504497639"/>
    <n v="103.8"/>
  </r>
  <r>
    <x v="1"/>
    <s v="Раздел F"/>
    <s v="Строительство"/>
    <x v="27"/>
    <n v="6.7226282885445023"/>
    <n v="109.18171612957894"/>
    <n v="54807383.875298627"/>
    <n v="8.3975811906763163"/>
    <n v="57.646774832017378"/>
    <n v="106.99834367267007"/>
    <n v="40267117.751214333"/>
    <n v="5.3"/>
    <n v="112.3007637841187"/>
    <n v="104.8"/>
  </r>
  <r>
    <x v="1"/>
    <s v="Раздел G"/>
    <s v="Торговля оптовая и розничная; ремонт автотранспортных средств и мотоциклов"/>
    <x v="28"/>
    <n v="13.431752197150542"/>
    <n v="110.21920156542141"/>
    <n v="76440694.638582632"/>
    <n v="11.712234631737308"/>
    <n v="40.240836055860406"/>
    <n v="104.91389725602917"/>
    <n v="113517323.46141736"/>
    <n v="14.9"/>
    <n v="114.1046681121512"/>
    <n v="109.8"/>
  </r>
  <r>
    <x v="1"/>
    <s v="Раздел Н"/>
    <s v="Транспортировка и хранение"/>
    <x v="29"/>
    <n v="14.590707559245718"/>
    <n v="100.84552609994874"/>
    <n v="67871543.165278345"/>
    <n v="10.399270207162605"/>
    <n v="32.891706914130239"/>
    <n v="99.665314779253833"/>
    <n v="138476954.77819815"/>
    <n v="18.099999999999998"/>
    <n v="101.43424925405633"/>
    <n v="98.5"/>
  </r>
  <r>
    <x v="1"/>
    <s v="Раздел I"/>
    <s v="Деятельность гостиниц и предприятий общественного питания"/>
    <x v="30"/>
    <n v="1.3304082473865286"/>
    <n v="106.97852141860575"/>
    <n v="9783608.7372369785"/>
    <n v="1.4990434299088329"/>
    <n v="51.998305212892973"/>
    <n v="107.94793772175481"/>
    <n v="9031636.6773599852"/>
    <n v="1.2"/>
    <n v="105.94784881975761"/>
    <n v="110.7"/>
  </r>
  <r>
    <x v="1"/>
    <s v="Раздел J"/>
    <s v="Деятельность в области информации и связи"/>
    <x v="31"/>
    <n v="1.9806102159821557"/>
    <n v="106.18209095851434"/>
    <n v="8388249.3927421169"/>
    <n v="1.2852466281453108"/>
    <n v="29.946588875176673"/>
    <n v="103.99861280714656"/>
    <n v="19622451.35085845"/>
    <n v="2.6"/>
    <n v="107.14371670971875"/>
    <n v="102.5"/>
  </r>
  <r>
    <x v="1"/>
    <s v="Раздел K"/>
    <s v="Деятельность финансовая и страховая"/>
    <x v="32"/>
    <n v="0.23788382929648663"/>
    <n v="75.389281957193106"/>
    <n v="1311696"/>
    <n v="0.20097791353346811"/>
    <n v="38.989109344457077"/>
    <n v="66.185499594318031"/>
    <n v="2052566.5390889533"/>
    <n v="0.3"/>
    <n v="82.742325936911215"/>
    <n v="77.2"/>
  </r>
  <r>
    <x v="1"/>
    <s v="Раздел L"/>
    <s v="Деятельность по операциям с недвижимым имуществом"/>
    <x v="33"/>
    <n v="5.8716686767222885"/>
    <n v="96.719072097569509"/>
    <n v="22928440.476671547"/>
    <n v="3.5130930700236673"/>
    <n v="27.61137383391009"/>
    <n v="91.952175507341622"/>
    <n v="60111398.88297908"/>
    <n v="7.9"/>
    <n v="98.670163452455284"/>
    <n v="98.2"/>
  </r>
  <r>
    <x v="1"/>
    <s v="Раздел M"/>
    <s v="Деятельность профессиональная, научная и техническая"/>
    <x v="34"/>
    <n v="1.5219058954277258"/>
    <n v="99.731524981148141"/>
    <n v="10311361.789229002"/>
    <n v="1.579905693154491"/>
    <n v="47.90747335375346"/>
    <n v="95.302747649091927"/>
    <n v="11212131.451770999"/>
    <n v="1.5"/>
    <n v="104.18406216042429"/>
    <n v="98.3"/>
  </r>
  <r>
    <x v="1"/>
    <s v="Раздел N"/>
    <s v="Деятельность административная и сопутствующие дополнительные услуги"/>
    <x v="35"/>
    <n v="1.8520616055021359"/>
    <n v="119.80252858556464"/>
    <n v="8049854.3289243253"/>
    <n v="1.2333977745419418"/>
    <n v="30.733189505607982"/>
    <n v="128.63125129511363"/>
    <n v="18142852.833654564"/>
    <n v="2.4"/>
    <n v="116.26196477620665"/>
    <n v="91.4"/>
  </r>
  <r>
    <x v="1"/>
    <s v="Раздел O"/>
    <s v="Государственное управление и обеспечение военной безопасности; социальное обеспечение"/>
    <x v="36"/>
    <n v="8.1097190691833578"/>
    <n v="108.05312307836815"/>
    <n v="38280694.75"/>
    <n v="5.8653637424117981"/>
    <n v="33.377133995971057"/>
    <n v="109.07903419049909"/>
    <n v="76410682.75"/>
    <n v="10"/>
    <n v="107.54637750062621"/>
    <n v="101"/>
  </r>
  <r>
    <x v="1"/>
    <s v="Раздел P"/>
    <s v="Образование"/>
    <x v="37"/>
    <n v="2.853148121481607"/>
    <n v="111.42727888083313"/>
    <n v="8048032.9182709958"/>
    <n v="1.233118698206576"/>
    <n v="19.945295109867203"/>
    <n v="96.453282050043271"/>
    <n v="32302500.247265004"/>
    <n v="4.2"/>
    <n v="115.91057465509319"/>
    <n v="100.5"/>
  </r>
  <r>
    <x v="1"/>
    <s v="Раздел Q"/>
    <s v="Деятельность в области здравоохранения и социальных услуг"/>
    <x v="38"/>
    <n v="3.9077477555337539"/>
    <n v="117.51033610491608"/>
    <n v="15040002.476294998"/>
    <n v="2.3044274871799275"/>
    <n v="27.214253540199696"/>
    <n v="110.67820395719401"/>
    <n v="40225163.823705003"/>
    <n v="5.3"/>
    <n v="120.2866048775459"/>
    <n v="103"/>
  </r>
  <r>
    <x v="1"/>
    <s v="Раздел R"/>
    <s v="Деятельность в области культура, спорта, организации досуга и развлечений"/>
    <x v="39"/>
    <n v="0.58402284350787936"/>
    <n v="102.50847233388629"/>
    <n v="2473020.1764000002"/>
    <n v="0.37891587317415104"/>
    <n v="29.941452605288898"/>
    <n v="97.026348202084662"/>
    <n v="5786499.5236000009"/>
    <n v="0.8"/>
    <n v="105.04504009284412"/>
    <n v="92.7"/>
  </r>
  <r>
    <x v="1"/>
    <s v="Раздел S"/>
    <s v="Предоставление прочих видов услуг"/>
    <x v="40"/>
    <n v="0.47135186019082664"/>
    <n v="118.42950709171174"/>
    <n v="1853492.2701673133"/>
    <n v="0.28399187708786011"/>
    <n v="27.804852459150847"/>
    <n v="101.60965886024096"/>
    <n v="4812582.5557658514"/>
    <n v="0.6"/>
    <n v="126.49385180157932"/>
    <n v="113.2"/>
  </r>
  <r>
    <x v="1"/>
    <s v="Раздел НД"/>
    <s v="Недоминирующие"/>
    <x v="41"/>
    <n v="20.828276467705106"/>
    <m/>
    <n v="126314408.61820626"/>
    <n v="19.353879476114141"/>
    <m/>
    <m/>
    <n v="168248658.07412845"/>
    <n v="22.091785977917979"/>
    <m/>
    <m/>
  </r>
  <r>
    <x v="2"/>
    <s v="Всего"/>
    <s v="Всего продукции и услуг"/>
    <x v="42"/>
    <n v="100"/>
    <n v="106.88200982680544"/>
    <n v="706358990.46049905"/>
    <n v="100"/>
    <n v="46.730013505499727"/>
    <n v="108.22824504180694"/>
    <n v="805215557.61312103"/>
    <n v="100"/>
    <n v="105.72833072488149"/>
    <n v="99.596516282413589"/>
  </r>
  <r>
    <x v="2"/>
    <s v="Раздел A"/>
    <s v="Сельское, лесное хозяйство, охота, рыболовство и рыбоводство"/>
    <x v="43"/>
    <n v="6.1903081041984258"/>
    <n v="99.937437657225772"/>
    <n v="47219441.072624795"/>
    <n v="6.6849069255621512"/>
    <n v="50.463690281047548"/>
    <n v="98.814914912102026"/>
    <n v="46351680.677777238"/>
    <n v="5.8"/>
    <n v="101.10750647254582"/>
    <n v="87.22314908460406"/>
  </r>
  <r>
    <x v="2"/>
    <s v="Раздел B"/>
    <s v="Добыча полезных ископаемых"/>
    <x v="44"/>
    <n v="6.5109423198711687"/>
    <n v="105.26338982917345"/>
    <n v="50272495.5652937"/>
    <n v="7.1171311251406859"/>
    <n v="51.080721846237687"/>
    <n v="113.78139178155608"/>
    <n v="48145251.381632984"/>
    <n v="6"/>
    <n v="97.631478017415489"/>
    <n v="86.521099418471493"/>
  </r>
  <r>
    <x v="2"/>
    <s v="Раздел C"/>
    <s v="Обрабатывающие производства"/>
    <x v="45"/>
    <n v="16.669801172290686"/>
    <n v="103.50475414849694"/>
    <n v="176440091.70532537"/>
    <n v="24.978813052311853"/>
    <n v="70.022447131892591"/>
    <n v="101.37643937318657"/>
    <n v="75536380.029498577"/>
    <n v="9.4"/>
    <n v="108.8422486274379"/>
    <n v="107.56383842577119"/>
  </r>
  <r>
    <x v="2"/>
    <s v="Раздел D"/>
    <s v="Обеспечение электрической энергией, газом и паром; кондиционирование воздуха"/>
    <x v="46"/>
    <n v="4.9005125876459408"/>
    <n v="106.65835655251301"/>
    <n v="52122603.024500005"/>
    <n v="7.3790528227749368"/>
    <n v="70.364728566427658"/>
    <n v="106.55293231669738"/>
    <n v="21952297.975499995"/>
    <n v="2.7"/>
    <n v="106.90950904830304"/>
    <n v="97.819582390947005"/>
  </r>
  <r>
    <x v="2"/>
    <s v="Раздел E"/>
    <s v="Водоснабжение; водоотведение, организация сбора и утилизация отходов, деятельность по ликвидации загрязнений"/>
    <x v="47"/>
    <n v="2.074790617503341"/>
    <n v="188.19387339486477"/>
    <n v="25689680.557160001"/>
    <n v="3.6369156341327291"/>
    <n v="81.91338213486587"/>
    <n v="211.64687561672281"/>
    <n v="5672326.3428399973"/>
    <n v="0.7"/>
    <n v="125.30705711524391"/>
    <n v="114.98229347511351"/>
  </r>
  <r>
    <x v="2"/>
    <s v="Раздел F"/>
    <s v="Строительство"/>
    <x v="48"/>
    <n v="7.1760162921818988"/>
    <n v="114.0903543879205"/>
    <n v="63380589.594396502"/>
    <n v="8.9728580580642969"/>
    <n v="58.430995856725687"/>
    <n v="115.64242828777267"/>
    <n v="45090246.24384138"/>
    <n v="5.6"/>
    <n v="111.97783392997277"/>
    <n v="105.01708183155161"/>
  </r>
  <r>
    <x v="2"/>
    <s v="Раздел G"/>
    <s v="Торговля оптовая и розничная; ремонт автотранспортных средств и мотоциклов"/>
    <x v="49"/>
    <n v="13.384262308321592"/>
    <n v="106.5041131317215"/>
    <n v="82311203.066946268"/>
    <n v="11.652885314489286"/>
    <n v="40.685057986763987"/>
    <n v="107.67982088090622"/>
    <n v="120001899.43305373"/>
    <n v="14.9"/>
    <n v="105.71241091130939"/>
    <n v="103.16728885860726"/>
  </r>
  <r>
    <x v="2"/>
    <s v="Раздел Н"/>
    <s v="Транспортировка и хранение"/>
    <x v="50"/>
    <n v="14.135717961929672"/>
    <n v="103.54905270913557"/>
    <n v="73038337.905499995"/>
    <n v="10.340115846459867"/>
    <n v="34.182469857904564"/>
    <n v="107.61260831750894"/>
    <n v="140633576.99450001"/>
    <n v="17.399999999999999"/>
    <n v="101.55738708997188"/>
    <n v="98.801436108371547"/>
  </r>
  <r>
    <x v="2"/>
    <s v="Раздел I"/>
    <s v="Деятельность гостиниц и предприятий общественного питания"/>
    <x v="51"/>
    <n v="1.2965808881194165"/>
    <n v="104.16439577660337"/>
    <n v="10160162.233500002"/>
    <n v="1.4383850663352147"/>
    <n v="51.840771518269555"/>
    <n v="103.84882006605436"/>
    <n v="9438624.4664999973"/>
    <n v="1.2"/>
    <n v="104.50624625058521"/>
    <n v="100.72471164394921"/>
  </r>
  <r>
    <x v="2"/>
    <s v="Раздел J"/>
    <s v="Деятельность в области информации и связи"/>
    <x v="52"/>
    <n v="1.8498448803524998"/>
    <n v="99.825365478011307"/>
    <n v="8666603.5616817251"/>
    <n v="1.2269403630060227"/>
    <n v="30.994458153047212"/>
    <n v="103.31838213084666"/>
    <n v="19295180.828569572"/>
    <n v="2.4"/>
    <n v="98.332162906473158"/>
    <n v="95.077396013948118"/>
  </r>
  <r>
    <x v="2"/>
    <s v="Раздел K"/>
    <s v="Деятельность финансовая и страховая"/>
    <x v="53"/>
    <n v="0.20636804681464788"/>
    <n v="92.721862065248033"/>
    <n v="1385596"/>
    <n v="0.19616031206691142"/>
    <n v="44.418572417671271"/>
    <n v="105.63392737341579"/>
    <n v="1733810.8710068702"/>
    <n v="0.2"/>
    <n v="84.470385636142879"/>
    <n v="79.266516773782882"/>
  </r>
  <r>
    <x v="2"/>
    <s v="Раздел L"/>
    <s v="Деятельность по операциям с недвижимым имуществом"/>
    <x v="54"/>
    <n v="6.21547373278149"/>
    <n v="113.14029472048543"/>
    <n v="23722274.013671614"/>
    <n v="3.358387779308404"/>
    <n v="25.249484276004775"/>
    <n v="103.46222211583797"/>
    <n v="70229244.97325477"/>
    <n v="8.6999999999999993"/>
    <n v="116.83182604013666"/>
    <n v="102.5357353935287"/>
  </r>
  <r>
    <x v="2"/>
    <s v="Раздел M"/>
    <s v="Деятельность профессиональная, научная и техническая"/>
    <x v="55"/>
    <n v="1.7457337065267118"/>
    <n v="122.60122504061515"/>
    <n v="12413915.2097"/>
    <n v="1.7574512928060777"/>
    <n v="47.043671289066289"/>
    <n v="120.39064736015057"/>
    <n v="13974151.175300002"/>
    <n v="1.7"/>
    <n v="124.63420746902439"/>
    <n v="114.13946733543328"/>
  </r>
  <r>
    <x v="2"/>
    <s v="Раздел N"/>
    <s v="Деятельность административная и сопутствующие дополнительные услуги"/>
    <x v="56"/>
    <n v="1.828614220502232"/>
    <n v="105.52886713083494"/>
    <n v="8868317.9509497434"/>
    <n v="1.255497285476354"/>
    <n v="32.084080091160295"/>
    <n v="110.16743395075557"/>
    <n v="18772549.18861682"/>
    <n v="2.2999999999999998"/>
    <n v="103.47076813517543"/>
    <n v="98.501515521581837"/>
  </r>
  <r>
    <x v="2"/>
    <s v="Раздел O"/>
    <s v="Государственное управление и обеспечение военной безопасности; социальное обеспечение"/>
    <x v="57"/>
    <n v="7.8202161547802644"/>
    <n v="103.0665073318175"/>
    <n v="38695091.649999991"/>
    <n v="5.478105633620288"/>
    <n v="32.734638682224912"/>
    <n v="101.08252188918276"/>
    <n v="79513305.350000009"/>
    <n v="9.9"/>
    <n v="104.06045658582997"/>
    <n v="97.252045800493789"/>
  </r>
  <r>
    <x v="2"/>
    <s v="Раздел P"/>
    <s v="Образование"/>
    <x v="58"/>
    <n v="2.8699312236325878"/>
    <n v="107.51072295793229"/>
    <n v="9711974.7146684006"/>
    <n v="1.3749346785176244"/>
    <n v="22.387545585494482"/>
    <n v="120.67513656187776"/>
    <n v="33669175.208979599"/>
    <n v="4.2"/>
    <n v="104.2308643332657"/>
    <n v="98.445453892048107"/>
  </r>
  <r>
    <x v="2"/>
    <s v="Раздел Q"/>
    <s v="Деятельность в области здравоохранения и социальных услуг"/>
    <x v="59"/>
    <n v="3.8452781157287061"/>
    <n v="105.17338350974981"/>
    <n v="16009562.658739999"/>
    <n v="2.2664909592646127"/>
    <n v="27.543691236090762"/>
    <n v="106.44654270485097"/>
    <n v="42114682.641260006"/>
    <n v="5.2"/>
    <n v="104.69735518253252"/>
    <n v="97.901254156962594"/>
  </r>
  <r>
    <x v="2"/>
    <s v="Раздел R"/>
    <s v="Деятельность в области культура, спорта, организации досуга и развлечений"/>
    <x v="60"/>
    <n v="0.72223803260656827"/>
    <n v="132.17676903644332"/>
    <n v="3933371.5294794915"/>
    <n v="0.55685162680738232"/>
    <n v="36.029235330291051"/>
    <n v="159.05133193071393"/>
    <n v="6983794.7479090476"/>
    <n v="0.9"/>
    <n v="120.69118332121047"/>
    <n v="113.72586557832926"/>
  </r>
  <r>
    <x v="2"/>
    <s v="Раздел S"/>
    <s v="Предоставление прочих видов услуг"/>
    <x v="61"/>
    <n v="0.55736963421215568"/>
    <n v="126.38708309522437"/>
    <n v="2317678.4463612894"/>
    <n v="0.32811622385528316"/>
    <n v="27.509348609929269"/>
    <n v="125.04386900691387"/>
    <n v="6107379.0830806931"/>
    <n v="0.8"/>
    <n v="126.90440137517378"/>
    <n v="123.60234720281883"/>
  </r>
  <r>
    <x v="2"/>
    <s v="Раздел НД"/>
    <s v="Недоминирующие"/>
    <x v="62"/>
    <n v="21.897261953644815"/>
    <m/>
    <n v="151279465.88674086"/>
    <n v="21.416796265043178"/>
    <m/>
    <m/>
    <n v="179713972.52956218"/>
    <n v="22.318740718607515"/>
    <m/>
    <m/>
  </r>
  <r>
    <x v="3"/>
    <s v="Всего"/>
    <s v="Всего продукции и услуг"/>
    <x v="63"/>
    <n v="100"/>
    <n v="106.25801573665244"/>
    <n v="749264310.77936494"/>
    <n v="100"/>
    <n v="46.649154245768045"/>
    <n v="106.07415222263887"/>
    <n v="856904810.38393903"/>
    <n v="100"/>
    <n v="106.41930626924783"/>
    <n v="100.37989966774192"/>
  </r>
  <r>
    <x v="3"/>
    <s v="Раздел A"/>
    <s v="Сельское, лесное хозяйство, охота, рыболовство и рыбоводство"/>
    <x v="64"/>
    <n v="7.0714042917402313"/>
    <n v="121.38222780904084"/>
    <n v="52626283.286987774"/>
    <n v="7.0237274790583992"/>
    <n v="46.334636379587039"/>
    <n v="111.45045788671473"/>
    <n v="60952428.87956018"/>
    <n v="7.1"/>
    <n v="131.49993266324665"/>
    <n v="117.40599737538935"/>
  </r>
  <r>
    <x v="3"/>
    <s v="Раздел B"/>
    <s v="Добыча полезных ископаемых"/>
    <x v="65"/>
    <n v="7.935244226733519"/>
    <n v="129.50249971422181"/>
    <n v="61675045.193679973"/>
    <n v="8.2314137089390016"/>
    <n v="48.390254514836897"/>
    <n v="122.68148716344645"/>
    <n v="65778397.265007302"/>
    <n v="7.7"/>
    <n v="136.62489108967705"/>
    <n v="106.35887347248321"/>
  </r>
  <r>
    <x v="3"/>
    <s v="Раздел C"/>
    <s v="Обрабатывающие производства"/>
    <x v="66"/>
    <n v="18.046633789783723"/>
    <n v="115.03433528745171"/>
    <n v="203072887.97299182"/>
    <n v="27.10297088109812"/>
    <n v="70.059086025597168"/>
    <n v="115.09452642551683"/>
    <n v="86786571.367936552"/>
    <n v="10.1"/>
    <n v="114.89373906195203"/>
    <n v="105.11153561898729"/>
  </r>
  <r>
    <x v="3"/>
    <s v="Раздел D"/>
    <s v="Обеспечение электрической энергией, газом и паром; кондиционирование воздуха"/>
    <x v="67"/>
    <n v="4.4551406802978564"/>
    <n v="96.600998375048448"/>
    <n v="50245861.368966505"/>
    <n v="6.7060262508302424"/>
    <n v="70.217861881352491"/>
    <n v="96.399370816819442"/>
    <n v="21311232.542362243"/>
    <n v="2.5"/>
    <n v="97.079734277235048"/>
    <n v="95.096395025698996"/>
  </r>
  <r>
    <x v="3"/>
    <s v="Раздел E"/>
    <s v="Водоснабжение; водоотведение, организация сбора и утилизация отходов, деятельность по ликвидации загрязнений"/>
    <x v="68"/>
    <n v="0.5268495640867098"/>
    <n v="26.981994616371903"/>
    <n v="4354077.3017859524"/>
    <n v="0.5811136656511714"/>
    <n v="51.453892858917925"/>
    <n v="16.948740534542857"/>
    <n v="4108017.7115582312"/>
    <n v="0.5"/>
    <n v="72.422097447613453"/>
    <n v="71.664688424198189"/>
  </r>
  <r>
    <x v="3"/>
    <s v="Раздел F"/>
    <s v="Строительство"/>
    <x v="69"/>
    <n v="8.3720099331304159"/>
    <n v="123.96755065776162"/>
    <n v="79616047.641108811"/>
    <n v="10.625896161835641"/>
    <n v="59.207893088062811"/>
    <n v="125.61582047533948"/>
    <n v="54852590.725556165"/>
    <n v="6.4"/>
    <n v="121.65067901585959"/>
    <n v="117.89359657192074"/>
  </r>
  <r>
    <x v="3"/>
    <s v="Раздел G"/>
    <s v="Торговля оптовая и розничная; ремонт автотранспортных средств и мотоциклов"/>
    <x v="70"/>
    <n v="12.414039989486753"/>
    <n v="98.555394848932238"/>
    <n v="84641898.626756266"/>
    <n v="11.296667599009753"/>
    <n v="42.450321550089008"/>
    <n v="102.83156541633144"/>
    <n v="114748578.37324373"/>
    <n v="13.4"/>
    <n v="95.6223017430314"/>
    <n v="92.428247822758223"/>
  </r>
  <r>
    <x v="3"/>
    <s v="Раздел Н"/>
    <s v="Транспортировка и хранение"/>
    <x v="71"/>
    <n v="12.807132697561446"/>
    <n v="96.271056863468161"/>
    <n v="70912029.292026803"/>
    <n v="9.4642208726405226"/>
    <n v="34.472813683572518"/>
    <n v="97.088777381237378"/>
    <n v="134792181.40261352"/>
    <n v="15.6"/>
    <n v="95.846372028128854"/>
    <n v="98.542159676006676"/>
  </r>
  <r>
    <x v="3"/>
    <s v="Раздел I"/>
    <s v="Деятельность гостиниц и предприятий общественного питания"/>
    <x v="72"/>
    <n v="1.0728272709512852"/>
    <n v="87.920852516030877"/>
    <n v="8971892.0466324724"/>
    <n v="1.1974268515872788"/>
    <n v="52.067048825286435"/>
    <n v="88.304614044945311"/>
    <n v="8259528.3028060012"/>
    <n v="1"/>
    <n v="87.507754250856166"/>
    <n v="84.085684605513293"/>
  </r>
  <r>
    <x v="3"/>
    <s v="Раздел J"/>
    <s v="Деятельность в области информации и связи"/>
    <x v="73"/>
    <n v="1.9044957225670012"/>
    <n v="109.39724655201854"/>
    <n v="9644202.1609259509"/>
    <n v="1.2871562173960089"/>
    <n v="31.527899071767727"/>
    <n v="111.28006597147875"/>
    <n v="20945220.048821095"/>
    <n v="2.4"/>
    <n v="108.55156131943775"/>
    <n v="102.33392098281679"/>
  </r>
  <r>
    <x v="3"/>
    <s v="Раздел K"/>
    <s v="Деятельность финансовая и страховая"/>
    <x v="74"/>
    <n v="0.18298192645313535"/>
    <n v="94.216603397150351"/>
    <n v="1131285"/>
    <n v="0.1509861051333497"/>
    <n v="38.492184686542274"/>
    <n v="81.646093089183282"/>
    <n v="1807714.2000000002"/>
    <n v="0.2"/>
    <n v="104.26247927204496"/>
    <n v="100.63496712226383"/>
  </r>
  <r>
    <x v="3"/>
    <s v="Раздел L"/>
    <s v="Деятельность по операциям с недвижимым имуществом"/>
    <x v="75"/>
    <n v="6.3754508861078749"/>
    <n v="108.99294079731273"/>
    <n v="26290871.494047496"/>
    <n v="3.5088914707148438"/>
    <n v="25.674547945418368"/>
    <n v="110.82778775295972"/>
    <n v="76109651.973549187"/>
    <n v="8.9"/>
    <n v="108.37315993149839"/>
    <n v="101.65098646181769"/>
  </r>
  <r>
    <x v="3"/>
    <s v="Раздел M"/>
    <s v="Деятельность профессиональная, научная и техническая"/>
    <x v="76"/>
    <n v="1.55498407410925"/>
    <n v="94.647609540451057"/>
    <n v="11604429.175812924"/>
    <n v="1.5487764476253119"/>
    <n v="46.462926920246893"/>
    <n v="93.479204423318777"/>
    <n v="13371244.861536896"/>
    <n v="1.6"/>
    <n v="95.685560387891229"/>
    <n v="88.986272783992831"/>
  </r>
  <r>
    <x v="3"/>
    <s v="Раздел N"/>
    <s v="Деятельность административная и сопутствующие дополнительные услуги"/>
    <x v="77"/>
    <n v="1.654779600252029"/>
    <n v="96.156748007777438"/>
    <n v="8653133.2428275179"/>
    <n v="1.1548839466044709"/>
    <n v="32.556818656036164"/>
    <n v="97.57355668445355"/>
    <n v="17925425.719730064"/>
    <n v="2.1"/>
    <n v="95.487435082069567"/>
    <n v="99.937972256725359"/>
  </r>
  <r>
    <x v="3"/>
    <s v="Раздел O"/>
    <s v="Государственное управление и обеспечение военной безопасности; социальное обеспечение"/>
    <x v="78"/>
    <n v="7.6487131511420507"/>
    <n v="103.92770049999072"/>
    <n v="40952135.049999997"/>
    <n v="5.4656460291566091"/>
    <n v="33.334726983299987"/>
    <n v="105.83289327859752"/>
    <n v="81899133.750000015"/>
    <n v="9.6"/>
    <n v="103.00053983355126"/>
    <n v="100.81990794978314"/>
  </r>
  <r>
    <x v="3"/>
    <s v="Раздел P"/>
    <s v="Образование"/>
    <x v="79"/>
    <n v="2.6587016252923181"/>
    <n v="98.437327282635124"/>
    <n v="9310349.1691779643"/>
    <n v="1.2425987779257208"/>
    <n v="21.802439771964476"/>
    <n v="95.86463559379078"/>
    <n v="33392895.360134035"/>
    <n v="3.9"/>
    <n v="99.179427927382434"/>
    <n v="94.219142120058521"/>
  </r>
  <r>
    <x v="3"/>
    <s v="Раздел Q"/>
    <s v="Деятельность в области здравоохранения и социальных услуг"/>
    <x v="80"/>
    <n v="4.2407821695691528"/>
    <n v="117.18712793922295"/>
    <n v="19074851.270980559"/>
    <n v="2.5458107368198815"/>
    <n v="28.004248507418296"/>
    <n v="119.14661054508662"/>
    <n v="49039282.432438232"/>
    <n v="5.7"/>
    <n v="116.44224616427277"/>
    <n v="97.732339069262338"/>
  </r>
  <r>
    <x v="3"/>
    <s v="Раздел R"/>
    <s v="Деятельность в области культура, спорта, организации досуга и развлечений"/>
    <x v="81"/>
    <n v="0.53902644701186186"/>
    <n v="79.30332951637665"/>
    <n v="3005461.1311407038"/>
    <n v="0.40112161862007045"/>
    <n v="34.714408471145077"/>
    <n v="76.409286756047194"/>
    <n v="5652215.2156674806"/>
    <n v="0.7"/>
    <n v="80.933295145304157"/>
    <n v="72.986157225283677"/>
  </r>
  <r>
    <x v="3"/>
    <s v="Раздел S"/>
    <s v="Предоставление прочих видов услуг"/>
    <x v="82"/>
    <n v="0.53880195372361261"/>
    <n v="102.71823752764837"/>
    <n v="3481570.3535151617"/>
    <n v="0.46466517935356139"/>
    <n v="40.230436201092438"/>
    <n v="150.21800625454148"/>
    <n v="5172500.2514180783"/>
    <n v="0.6"/>
    <n v="84.692634615517562"/>
    <n v="89.986308778917291"/>
  </r>
  <r>
    <x v="3"/>
    <s v="Раздел НД"/>
    <s v="Недоминирующие"/>
    <x v="83"/>
    <n v="19.32937103431399"/>
    <m/>
    <n v="129477112.22176604"/>
    <n v="17.280565797547112"/>
    <m/>
    <m/>
    <n v="180985276.64647233"/>
    <n v="21.120814640471124"/>
    <m/>
    <m/>
  </r>
  <r>
    <x v="4"/>
    <s v="Всего"/>
    <s v="Всего продукции и услуг"/>
    <x v="84"/>
    <n v="100"/>
    <n v="121.25027447745245"/>
    <n v="929689334.87040794"/>
    <n v="100"/>
    <n v="47.73795889799726"/>
    <n v="124.08029069252873"/>
    <n v="1017795133.1121792"/>
    <n v="100"/>
    <n v="118.77575207637739"/>
    <n v="104.05377418618313"/>
  </r>
  <r>
    <x v="4"/>
    <s v="Раздел A"/>
    <s v="Сельское, лесное хозяйство, охота, рыболовство и рыбоводство"/>
    <x v="85"/>
    <n v="6.132811914258828"/>
    <n v="105.15664177072198"/>
    <n v="52021918.88939026"/>
    <n v="5.5956239292173606"/>
    <n v="43.556474399706268"/>
    <n v="98.851592094578052"/>
    <n v="67413640.59138599"/>
    <n v="6.6234980300260284"/>
    <n v="110.60041712955022"/>
    <n v="88.876131756852956"/>
  </r>
  <r>
    <x v="4"/>
    <s v="Раздел B"/>
    <s v="Добыча полезных ископаемых"/>
    <x v="86"/>
    <n v="8.8988123866267212"/>
    <n v="135.97356471610436"/>
    <n v="90114647.1424824"/>
    <n v="9.6929849319013375"/>
    <n v="51.998322492268834"/>
    <n v="146.11200828388971"/>
    <n v="83188341.92198357"/>
    <n v="8.1733876706221906"/>
    <n v="126.46757200063004"/>
    <n v="113.1092381291266"/>
  </r>
  <r>
    <x v="4"/>
    <s v="Раздел C"/>
    <s v="Обрабатывающие производства"/>
    <x v="87"/>
    <n v="19.518634484713314"/>
    <n v="131.14023458692461"/>
    <n v="270547229.54096633"/>
    <n v="29.100821037027242"/>
    <n v="71.173718614977432"/>
    <n v="133.22666173780345"/>
    <n v="109575145.41111851"/>
    <n v="10.765933324525081"/>
    <n v="126.25817990500916"/>
    <n v="105.62013403131796"/>
  </r>
  <r>
    <x v="4"/>
    <s v="Раздел D"/>
    <s v="Обеспечение электрической энергией, газом и паром; кондиционирование воздуха"/>
    <x v="88"/>
    <n v="4.118452676161513"/>
    <n v="112.08703680566967"/>
    <n v="56448563.474526204"/>
    <n v="6.0717662725898363"/>
    <n v="70.379278712336571"/>
    <n v="112.34470250198694"/>
    <n v="23757662.714932464"/>
    <n v="2.3342283669884623"/>
    <n v="111.47953393923713"/>
    <n v="102.20057407146932"/>
  </r>
  <r>
    <x v="4"/>
    <s v="Раздел E"/>
    <s v="Водоснабжение; водоотведение, организация сбора и утилизация отходов, деятельность по ликвидации загрязнений"/>
    <x v="89"/>
    <n v="1.6332542324688979"/>
    <n v="375.88058807945083"/>
    <n v="26466417.546799999"/>
    <n v="2.8468023192380958"/>
    <n v="83.208437121928256"/>
    <n v="607.85364412212027"/>
    <n v="5340954.9532000013"/>
    <n v="0.52475736810301021"/>
    <n v="130.01294853653636"/>
    <n v="109.28360867015611"/>
  </r>
  <r>
    <x v="4"/>
    <s v="Раздел F"/>
    <s v="Строительство"/>
    <x v="90"/>
    <n v="7.2216659301632307"/>
    <n v="104.59005462375848"/>
    <n v="82816240.891783044"/>
    <n v="8.9079478257462252"/>
    <n v="58.884923684273147"/>
    <n v="104.01953292770823"/>
    <n v="57824581.427736089"/>
    <n v="5.6813576275337514"/>
    <n v="105.41814099000297"/>
    <n v="98.607632355274831"/>
  </r>
  <r>
    <x v="4"/>
    <s v="Раздел G"/>
    <s v="Торговля оптовая и розничная; ремонт автотранспортных средств и мотоциклов"/>
    <x v="91"/>
    <n v="11.620088463885166"/>
    <n v="113.49559989266689"/>
    <n v="93565425.620653108"/>
    <n v="10.064160371775746"/>
    <n v="41.345853404118394"/>
    <n v="110.542682924974"/>
    <n v="132733992.37934689"/>
    <n v="13.041327086471464"/>
    <n v="115.67375758469254"/>
    <n v="102.03668111613067"/>
  </r>
  <r>
    <x v="4"/>
    <s v="Раздел Н"/>
    <s v="Транспортировка и хранение"/>
    <x v="92"/>
    <n v="12.987054077098881"/>
    <n v="122.95366251663702"/>
    <n v="83674255.055899993"/>
    <n v="9.0002382427634906"/>
    <n v="33.083176581428766"/>
    <n v="117.99726490877359"/>
    <n v="169246605.94410002"/>
    <n v="16.628749778610509"/>
    <n v="125.56114470658642"/>
    <n v="110.2852097600356"/>
  </r>
  <r>
    <x v="4"/>
    <s v="Раздел I"/>
    <s v="Деятельность гостиниц и предприятий общественного питания"/>
    <x v="93"/>
    <n v="1.1452782489556632"/>
    <n v="129.43863919100156"/>
    <n v="11464923.872865921"/>
    <n v="1.233199461674372"/>
    <n v="51.402727038713323"/>
    <n v="127.78713579338248"/>
    <n v="10839192.140728565"/>
    <n v="1.0649679673339421"/>
    <n v="131.23258064320908"/>
    <n v="117.32105371437345"/>
  </r>
  <r>
    <x v="4"/>
    <s v="Раздел J"/>
    <s v="Деятельность в области информации и связи"/>
    <x v="94"/>
    <n v="1.5622704704951238"/>
    <n v="99.462404200221783"/>
    <n v="10011197.88544092"/>
    <n v="1.0768326052526362"/>
    <n v="32.90453965585219"/>
    <n v="103.8053508044644"/>
    <n v="20413776.875330102"/>
    <n v="2.0056862340174049"/>
    <n v="97.462699497774409"/>
    <n v="92.084796984912032"/>
  </r>
  <r>
    <x v="4"/>
    <s v="Раздел K"/>
    <s v="Деятельность финансовая и страховая"/>
    <x v="95"/>
    <n v="0.17609665842862496"/>
    <n v="116.68785318260106"/>
    <n v="1251425"/>
    <n v="0.13460679315789287"/>
    <n v="36.490491168333094"/>
    <n v="110.61978192939887"/>
    <n v="2178030.0715338201"/>
    <n v="0.21399493873329048"/>
    <n v="120.48531076061802"/>
    <n v="117.62766481559972"/>
  </r>
  <r>
    <x v="4"/>
    <s v="Раздел L"/>
    <s v="Деятельность по операциям с недвижимым имуществом"/>
    <x v="96"/>
    <n v="6.8484226578150027"/>
    <n v="130.24539626006043"/>
    <n v="38559790.71530325"/>
    <n v="4.1475995549285516"/>
    <n v="28.911465744975263"/>
    <n v="146.66608036950601"/>
    <n v="94812176.847444206"/>
    <n v="9.3154480467528646"/>
    <n v="124.57313151345745"/>
    <n v="107.86599886795851"/>
  </r>
  <r>
    <x v="4"/>
    <s v="Раздел M"/>
    <s v="Деятельность профессиональная, научная и техническая"/>
    <x v="97"/>
    <n v="1.9509633969502611"/>
    <n v="152.12686182087697"/>
    <n v="16553424.362863095"/>
    <n v="1.7805328879211597"/>
    <n v="43.567709139486062"/>
    <n v="142.64746772176736"/>
    <n v="21441284.768768713"/>
    <n v="2.1066405282570262"/>
    <n v="160.35369175270824"/>
    <n v="125.49507294852944"/>
  </r>
  <r>
    <x v="4"/>
    <s v="Раздел N"/>
    <s v="Деятельность административная и сопутствующие дополнительные услуги"/>
    <x v="98"/>
    <n v="1.4754549932896881"/>
    <n v="108.11066494187833"/>
    <n v="8864221.5084127337"/>
    <n v="0.95346059978716902"/>
    <n v="30.848967356175468"/>
    <n v="102.43944314344384"/>
    <n v="19870035.317977466"/>
    <n v="1.9522627561815462"/>
    <n v="110.84833146309612"/>
    <n v="102.88440167811936"/>
  </r>
  <r>
    <x v="4"/>
    <s v="Раздел O"/>
    <s v="Государственное управление и обеспечение военной безопасности; социальное обеспечение"/>
    <x v="99"/>
    <n v="7.5589439310134843"/>
    <n v="119.827219073866"/>
    <n v="49570411"/>
    <n v="5.3319328447399865"/>
    <n v="33.673432864708595"/>
    <n v="121.0447536849486"/>
    <n v="97638848"/>
    <n v="9.5931730093307941"/>
    <n v="119.21841358914249"/>
    <n v="99.829986040603259"/>
  </r>
  <r>
    <x v="4"/>
    <s v="Раздел P"/>
    <s v="Образование"/>
    <x v="100"/>
    <n v="2.776249848497145"/>
    <n v="126.61106945810585"/>
    <n v="11468607.290512748"/>
    <n v="1.2335956604376226"/>
    <n v="21.21182967973769"/>
    <n v="123.18128012298106"/>
    <n v="42598427.301359251"/>
    <n v="4.1853636272658559"/>
    <n v="127.56733683002284"/>
    <n v="99.841919965037988"/>
  </r>
  <r>
    <x v="4"/>
    <s v="Раздел Q"/>
    <s v="Деятельность в области здравоохранения и социальных услуг"/>
    <x v="101"/>
    <n v="3.098729430032944"/>
    <n v="88.597286750294501"/>
    <n v="16809266.464006655"/>
    <n v="1.8080519839834182"/>
    <n v="27.854226464659476"/>
    <n v="88.122660697120921"/>
    <n v="43538007.890690282"/>
    <n v="4.2776789232191792"/>
    <n v="88.781902448660219"/>
    <n v="99.981023729047891"/>
  </r>
  <r>
    <x v="4"/>
    <s v="Раздел R"/>
    <s v="Деятельность в области культура, спорта, организации досуга и развлечений"/>
    <x v="102"/>
    <n v="0.65190073916579416"/>
    <n v="146.6405665141088"/>
    <n v="4515501.4055597074"/>
    <n v="0.48570003292434627"/>
    <n v="35.567267860700355"/>
    <n v="150.24321422003808"/>
    <n v="8180164.2363578118"/>
    <n v="0.80371422206989585"/>
    <n v="144.72492508217064"/>
    <n v="101.9590253080858"/>
  </r>
  <r>
    <x v="4"/>
    <s v="Раздел S"/>
    <s v="Предоставление прочих видов услуг"/>
    <x v="103"/>
    <n v="0.62491545997971576"/>
    <n v="140.62898347731689"/>
    <n v="4965867.2029414708"/>
    <n v="0.53414264493350105"/>
    <n v="40.803726683815263"/>
    <n v="142.63297014600585"/>
    <n v="7204264.3181854328"/>
    <n v="0.70783049395770636"/>
    <n v="139.28011537960452"/>
    <n v="135.1030338281177"/>
  </r>
  <r>
    <x v="4"/>
    <s v="Раздел НД"/>
    <s v="Недоминирующие"/>
    <x v="104"/>
    <n v="19.213566154425376"/>
    <m/>
    <n v="168819416.01392961"/>
    <n v="18.158691261900064"/>
    <m/>
    <m/>
    <n v="205361800.589064"/>
    <n v="20.177125426127329"/>
    <m/>
    <m/>
  </r>
  <r>
    <x v="5"/>
    <s v="Всего"/>
    <s v="Всего продукции и услуг"/>
    <x v="105"/>
    <n v="100"/>
    <n v="100.99527805640307"/>
    <n v="898985847.75139344"/>
    <n v="100"/>
    <n v="45.706480720798467"/>
    <n v="96.697446559038525"/>
    <n v="1067881505.7928822"/>
    <n v="100"/>
    <n v="104.92106623928832"/>
    <n v="97.14944675325134"/>
  </r>
  <r>
    <x v="5"/>
    <s v="Раздел A"/>
    <s v="Сельское, лесное хозяйство, охота, рыболовство и рыбоводство"/>
    <x v="106"/>
    <n v="5.9849484752582391"/>
    <n v="98.56025977359549"/>
    <n v="50722542.363222003"/>
    <n v="5.6421958688329514"/>
    <n v="43.088911753856785"/>
    <n v="97.502251831711533"/>
    <n v="66993455.32307823"/>
    <n v="6.3"/>
    <n v="99.376705864537669"/>
    <n v="92.480488300414194"/>
  </r>
  <r>
    <x v="5"/>
    <s v="Раздел B"/>
    <s v="Добыча полезных ископаемых"/>
    <x v="107"/>
    <n v="9.3376469599181604"/>
    <n v="105.97574262007193"/>
    <n v="97676700.751206607"/>
    <n v="10.86521005814746"/>
    <n v="53.183689229400358"/>
    <n v="108.39159209797234"/>
    <n v="85982428.892643243"/>
    <n v="8.1"/>
    <n v="103.35874824056484"/>
    <n v="100.56749547726191"/>
  </r>
  <r>
    <x v="5"/>
    <s v="Раздел C"/>
    <s v="Обрабатывающие производства"/>
    <x v="108"/>
    <n v="14.967998388262627"/>
    <n v="77.448919920823073"/>
    <n v="199497891.48106724"/>
    <n v="22.191438494840092"/>
    <n v="67.764074355230136"/>
    <n v="73.738656211542988"/>
    <n v="94902782.296703756"/>
    <n v="8.9"/>
    <n v="86.60977080216044"/>
    <n v="85.146828370563071"/>
  </r>
  <r>
    <x v="5"/>
    <s v="Раздел D"/>
    <s v="Обеспечение электрической энергией, газом и паром; кондиционирование воздуха"/>
    <x v="109"/>
    <n v="4.315873480309504"/>
    <n v="105.83655476317544"/>
    <n v="56990660.485818982"/>
    <n v="6.3394391166855444"/>
    <n v="67.136688109468025"/>
    <n v="100.96033801026205"/>
    <n v="27896846.018663794"/>
    <n v="2.6"/>
    <n v="117.42251901374843"/>
    <n v="105.46875044341344"/>
  </r>
  <r>
    <x v="5"/>
    <s v="Раздел E"/>
    <s v="Водоснабжение; водоотведение, организация сбора и утилизация отходов, деятельность по ликвидации загрязнений"/>
    <x v="110"/>
    <n v="1.6911028670804522"/>
    <n v="104.57245472714436"/>
    <n v="27807565.907273132"/>
    <n v="3.093215090852361"/>
    <n v="83.602232996864942"/>
    <n v="105.06735888263536"/>
    <n v="5454184.3001835346"/>
    <n v="0.5"/>
    <n v="102.1200206325592"/>
    <n v="99.858396985814863"/>
  </r>
  <r>
    <x v="5"/>
    <s v="Раздел F"/>
    <s v="Строительство"/>
    <x v="111"/>
    <n v="8.1561051729742928"/>
    <n v="114.06344710038223"/>
    <n v="97748647.347848862"/>
    <n v="10.873213142603372"/>
    <n v="60.933042958088876"/>
    <n v="118.03077064989967"/>
    <n v="62671122.620118409"/>
    <n v="5.9"/>
    <n v="108.38145486351524"/>
    <n v="102.66012054784386"/>
  </r>
  <r>
    <x v="5"/>
    <s v="Раздел G"/>
    <s v="Торговля оптовая и розничная; ремонт автотранспортных средств и мотоциклов"/>
    <x v="112"/>
    <n v="12.286077429906369"/>
    <n v="106.78367984136838"/>
    <n v="99683211.378257364"/>
    <n v="11.088407189900932"/>
    <n v="41.250925882650279"/>
    <n v="106.53851111884842"/>
    <n v="141967634.62174264"/>
    <n v="13.3"/>
    <n v="106.95650155387963"/>
    <n v="93.794289441844171"/>
  </r>
  <r>
    <x v="5"/>
    <s v="Раздел Н"/>
    <s v="Транспортировка и хранение"/>
    <x v="113"/>
    <n v="13.919607704892083"/>
    <n v="108.24738560768861"/>
    <n v="89958167.565419987"/>
    <n v="10.006627778449424"/>
    <n v="32.857803849972136"/>
    <n v="107.50997126334967"/>
    <n v="183822052.12353611"/>
    <n v="17.099999999999998"/>
    <n v="108.61195773949532"/>
    <n v="99.867946572486161"/>
  </r>
  <r>
    <x v="5"/>
    <s v="Раздел I"/>
    <s v="Деятельность гостиниц и предприятий общественного питания"/>
    <x v="114"/>
    <n v="1.5187509817666058"/>
    <n v="133.92961740242703"/>
    <n v="15822879.155829722"/>
    <n v="1.7600810063258525"/>
    <n v="52.969255360809932"/>
    <n v="138.01120121938001"/>
    <n v="14048938.086170828"/>
    <n v="1.3"/>
    <n v="129.61240933613081"/>
    <n v="116.65219912920664"/>
  </r>
  <r>
    <x v="5"/>
    <s v="Раздел J"/>
    <s v="Деятельность в области информации и связи"/>
    <x v="115"/>
    <n v="1.5302647404029692"/>
    <n v="98.926220443715252"/>
    <n v="10418576.450611794"/>
    <n v="1.1589255244308316"/>
    <n v="34.615191568283926"/>
    <n v="104.06922897571845"/>
    <n v="19679701.151173271"/>
    <n v="1.8"/>
    <n v="96.404018087197002"/>
    <n v="92.713886879367351"/>
  </r>
  <r>
    <x v="5"/>
    <s v="Раздел K"/>
    <s v="Деятельность финансовая и страховая"/>
    <x v="116"/>
    <n v="0.22308949453552787"/>
    <n v="127.94669548604895"/>
    <n v="1444049"/>
    <n v="0.16063089353541624"/>
    <n v="32.909989122647417"/>
    <n v="115.39237269512756"/>
    <n v="2943825.4372062394"/>
    <n v="0.3"/>
    <n v="135.1599996566222"/>
    <n v="113.99020759394729"/>
  </r>
  <r>
    <x v="5"/>
    <s v="Раздел L"/>
    <s v="Деятельность по операциям с недвижимым имуществом"/>
    <x v="117"/>
    <n v="6.4867782999506494"/>
    <n v="95.662024794301871"/>
    <n v="32827098.195240956"/>
    <n v="3.6515700750295901"/>
    <n v="25.729323481928517"/>
    <n v="85.132978126390199"/>
    <n v="94759226.483282745"/>
    <n v="8.9"/>
    <n v="99.944152358987964"/>
    <n v="94.235108686262024"/>
  </r>
  <r>
    <x v="5"/>
    <s v="Раздел M"/>
    <s v="Деятельность профессиональная, научная и техническая"/>
    <x v="118"/>
    <n v="2.5785330383639216"/>
    <n v="133.48259715906161"/>
    <n v="19675639.528590314"/>
    <n v="2.1886484173031651"/>
    <n v="38.795476032971685"/>
    <n v="118.86144580895161"/>
    <n v="31040685.003342964"/>
    <n v="2.9"/>
    <n v="144.77063915757839"/>
    <n v="129.38934536427573"/>
  </r>
  <r>
    <x v="5"/>
    <s v="Раздел N"/>
    <s v="Деятельность административная и сопутствующие дополнительные услуги"/>
    <x v="119"/>
    <n v="1.7014016797491489"/>
    <n v="116.46138751326798"/>
    <n v="10198757.666091187"/>
    <n v="1.134473661804692"/>
    <n v="30.47651778454507"/>
    <n v="115.05531147221322"/>
    <n v="23265556.525548756"/>
    <n v="2.2000000000000002"/>
    <n v="117.08865209967283"/>
    <n v="107.17467613523924"/>
  </r>
  <r>
    <x v="5"/>
    <s v="Раздел O"/>
    <s v="Государственное управление и обеспечение военной безопасности; социальное обеспечение"/>
    <x v="120"/>
    <n v="7.946970176628203"/>
    <n v="106.17970843804056"/>
    <n v="49616907.75"/>
    <n v="5.5192089924558099"/>
    <n v="31.743370592938504"/>
    <n v="100.09379940384193"/>
    <n v="106689454.25"/>
    <n v="10"/>
    <n v="109.26947258738653"/>
    <n v="97.817582812939378"/>
  </r>
  <r>
    <x v="5"/>
    <s v="Раздел P"/>
    <s v="Образование"/>
    <x v="121"/>
    <n v="2.8846883999736272"/>
    <n v="104.94008931477356"/>
    <n v="11908721.430392846"/>
    <n v="1.324683971408424"/>
    <n v="20.988971426128177"/>
    <n v="103.83755523867468"/>
    <n v="44829272.960167155"/>
    <n v="4.2"/>
    <n v="105.23692023422828"/>
    <n v="97.365240051189787"/>
  </r>
  <r>
    <x v="5"/>
    <s v="Раздел Q"/>
    <s v="Деятельность в области здравоохранения и социальных услуг"/>
    <x v="122"/>
    <n v="3.2548278748843895"/>
    <n v="106.08291355279304"/>
    <n v="17964390.578238174"/>
    <n v="1.9982951481574454"/>
    <n v="28.061403605549362"/>
    <n v="106.87194837862177"/>
    <n v="46053756.306921825"/>
    <n v="4.3"/>
    <n v="105.77828095063001"/>
    <n v="98.692613837272063"/>
  </r>
  <r>
    <x v="5"/>
    <s v="Раздел R"/>
    <s v="Деятельность в области культура, спорта, организации досуга и развлечений"/>
    <x v="123"/>
    <n v="0.67281902372503011"/>
    <n v="104.2360290459271"/>
    <n v="4593542.4017350394"/>
    <n v="0.5109693787977565"/>
    <n v="34.711581030566492"/>
    <n v="101.7282908179199"/>
    <n v="8639915.3243478946"/>
    <n v="0.8"/>
    <n v="105.62031610498306"/>
    <n v="98.678972289119642"/>
  </r>
  <r>
    <x v="5"/>
    <s v="Раздел S"/>
    <s v="Предоставление прочих видов услуг"/>
    <x v="124"/>
    <n v="0.54251581141817973"/>
    <n v="87.678316081270708"/>
    <n v="4429898.3145491835"/>
    <n v="0.49276619043887693"/>
    <n v="41.515118839172509"/>
    <n v="89.206942785847914"/>
    <n v="6240668.0680508222"/>
    <n v="0.6"/>
    <n v="86.624640524331625"/>
    <n v="79.697450654422468"/>
  </r>
  <r>
    <x v="5"/>
    <s v="Раздел НД"/>
    <s v="Недоминирующие"/>
    <x v="125"/>
    <n v="20.913867392209379"/>
    <m/>
    <n v="181254680.91913041"/>
    <n v="20.162128399740372"/>
    <m/>
    <m/>
    <n v="230093349.18177718"/>
    <n v="21.546711684171093"/>
    <m/>
    <m/>
  </r>
  <r>
    <x v="0"/>
    <m/>
    <s v="по ДФО"/>
    <x v="126"/>
    <m/>
    <m/>
    <n v="573579.69999999995"/>
    <m/>
    <m/>
    <m/>
    <n v="4679280835.3034086"/>
    <n v="100"/>
    <m/>
    <n v="100.1"/>
  </r>
  <r>
    <x v="0"/>
    <m/>
    <s v="по ДФО"/>
    <x v="127"/>
    <m/>
    <m/>
    <n v="228844.2"/>
    <m/>
    <m/>
    <m/>
    <n v="224594109.55755156"/>
    <n v="4.7997570024665697"/>
    <m/>
    <n v="98.2"/>
  </r>
  <r>
    <x v="0"/>
    <m/>
    <s v="по ДФО"/>
    <x v="128"/>
    <m/>
    <m/>
    <n v="974017.3"/>
    <m/>
    <m/>
    <m/>
    <n v="942029628.60418379"/>
    <n v="20.131931845101615"/>
    <m/>
    <n v="100.7"/>
  </r>
  <r>
    <x v="0"/>
    <m/>
    <s v="по ДФО"/>
    <x v="129"/>
    <m/>
    <m/>
    <n v="291717.40000000002"/>
    <m/>
    <m/>
    <m/>
    <n v="306596494.99191189"/>
    <n v="6.5522140214102338"/>
    <m/>
    <n v="104.2"/>
  </r>
  <r>
    <x v="0"/>
    <m/>
    <s v="по ДФО"/>
    <x v="130"/>
    <m/>
    <m/>
    <n v="752942.5"/>
    <m/>
    <m/>
    <m/>
    <n v="228167184.77066296"/>
    <n v="4.8761164974161764"/>
    <m/>
    <n v="101.1"/>
  </r>
  <r>
    <x v="0"/>
    <m/>
    <s v="по ДФО"/>
    <x v="131"/>
    <m/>
    <m/>
    <n v="475867.3"/>
    <m/>
    <m/>
    <m/>
    <n v="906265030.65957367"/>
    <n v="19.36761358331276"/>
    <m/>
    <n v="101.9"/>
  </r>
  <r>
    <x v="0"/>
    <m/>
    <s v="по ДФО"/>
    <x v="132"/>
    <m/>
    <m/>
    <n v="526220.9"/>
    <m/>
    <m/>
    <m/>
    <n v="697950975.18556666"/>
    <n v="14.915774448068811"/>
    <m/>
    <n v="101.5"/>
  </r>
  <r>
    <x v="0"/>
    <m/>
    <s v="по ДФО"/>
    <x v="133"/>
    <m/>
    <m/>
    <n v="376452.8"/>
    <m/>
    <m/>
    <m/>
    <n v="299180978.54290384"/>
    <n v="6.3937384626649507"/>
    <m/>
    <n v="97.3"/>
  </r>
  <r>
    <x v="0"/>
    <m/>
    <s v="по ДФО"/>
    <x v="134"/>
    <m/>
    <m/>
    <n v="1125991.6000000001"/>
    <m/>
    <m/>
    <m/>
    <n v="161851153.21154806"/>
    <n v="3.4588894940958057"/>
    <m/>
    <n v="106.1"/>
  </r>
  <r>
    <x v="0"/>
    <m/>
    <s v="по ДФО"/>
    <x v="135"/>
    <m/>
    <m/>
    <n v="1643090.5"/>
    <m/>
    <m/>
    <m/>
    <n v="784503408.62130141"/>
    <n v="16.765469657271247"/>
    <m/>
    <n v="94.4"/>
  </r>
  <r>
    <x v="0"/>
    <m/>
    <s v="по ДФО"/>
    <x v="136"/>
    <m/>
    <m/>
    <n v="344645.5"/>
    <m/>
    <m/>
    <m/>
    <n v="55268035.262280844"/>
    <n v="1.1811224247389549"/>
    <m/>
    <n v="108.4"/>
  </r>
  <r>
    <x v="0"/>
    <m/>
    <s v="по ДФО"/>
    <x v="137"/>
    <m/>
    <m/>
    <n v="1508337.9"/>
    <m/>
    <m/>
    <m/>
    <n v="72873835.895924672"/>
    <n v="1.5573725634528937"/>
    <m/>
    <n v="100.1"/>
  </r>
  <r>
    <x v="1"/>
    <m/>
    <s v="по ДФО"/>
    <x v="126"/>
    <m/>
    <m/>
    <n v="689413.9"/>
    <m/>
    <m/>
    <m/>
    <n v="5597117875.6163578"/>
    <n v="100"/>
    <m/>
    <n v="103.4"/>
  </r>
  <r>
    <x v="1"/>
    <m/>
    <s v="по ДФО"/>
    <x v="127"/>
    <m/>
    <m/>
    <n v="263744.5"/>
    <m/>
    <m/>
    <m/>
    <n v="258578553.09262061"/>
    <n v="4.6198518387313001"/>
    <m/>
    <n v="104.4"/>
  </r>
  <r>
    <x v="1"/>
    <m/>
    <s v="по ДФО"/>
    <x v="128"/>
    <m/>
    <m/>
    <n v="1161944.5"/>
    <m/>
    <m/>
    <m/>
    <n v="1126774718.1758676"/>
    <n v="20.131338006737735"/>
    <m/>
    <n v="103.9"/>
  </r>
  <r>
    <x v="1"/>
    <m/>
    <s v="по ДФО"/>
    <x v="129"/>
    <m/>
    <m/>
    <n v="326599.2"/>
    <m/>
    <m/>
    <m/>
    <n v="339838878.97489458"/>
    <n v="6.0716762899597025"/>
    <m/>
    <n v="101.1"/>
  </r>
  <r>
    <x v="1"/>
    <m/>
    <s v="по ДФО"/>
    <x v="130"/>
    <m/>
    <m/>
    <n v="873638.6"/>
    <m/>
    <m/>
    <m/>
    <n v="263151292.61207923"/>
    <n v="4.7015499487421613"/>
    <m/>
    <n v="106.5"/>
  </r>
  <r>
    <x v="1"/>
    <m/>
    <s v="по ДФО"/>
    <x v="131"/>
    <m/>
    <m/>
    <n v="510201.59999999998"/>
    <m/>
    <m/>
    <m/>
    <n v="965485182.27160645"/>
    <n v="17.249684636403813"/>
    <m/>
    <n v="101.8"/>
  </r>
  <r>
    <x v="1"/>
    <m/>
    <s v="по ДФО"/>
    <x v="132"/>
    <m/>
    <m/>
    <n v="576902.1"/>
    <m/>
    <m/>
    <m/>
    <n v="761589208.9589442"/>
    <n v="13.606810252769201"/>
    <m/>
    <n v="101.8"/>
  </r>
  <r>
    <x v="1"/>
    <m/>
    <s v="по ДФО"/>
    <x v="133"/>
    <m/>
    <m/>
    <n v="423176.6"/>
    <m/>
    <m/>
    <m/>
    <n v="334164376.66475564"/>
    <n v="5.9702937134937013"/>
    <m/>
    <n v="101.3"/>
  </r>
  <r>
    <x v="1"/>
    <m/>
    <s v="по ДФО"/>
    <x v="134"/>
    <m/>
    <m/>
    <n v="1247255.2"/>
    <m/>
    <m/>
    <m/>
    <n v="176370619.47034574"/>
    <n v="3.1510971072933445"/>
    <m/>
    <n v="102.9"/>
  </r>
  <r>
    <x v="1"/>
    <m/>
    <s v="по ДФО"/>
    <x v="135"/>
    <m/>
    <m/>
    <n v="2583723.5"/>
    <m/>
    <m/>
    <m/>
    <n v="1233164717.2088144"/>
    <n v="22.032137693241229"/>
    <m/>
    <n v="106.8"/>
  </r>
  <r>
    <x v="1"/>
    <m/>
    <s v="по ДФО"/>
    <x v="136"/>
    <m/>
    <m/>
    <n v="345698"/>
    <m/>
    <m/>
    <m/>
    <n v="54577763.93973922"/>
    <n v="0.97510477986367372"/>
    <m/>
    <n v="100.5"/>
  </r>
  <r>
    <x v="1"/>
    <m/>
    <s v="по ДФО"/>
    <x v="137"/>
    <m/>
    <m/>
    <n v="1736306.1"/>
    <m/>
    <m/>
    <m/>
    <n v="83422564.246689886"/>
    <n v="1.4904557327641299"/>
    <m/>
    <n v="103.8"/>
  </r>
  <r>
    <x v="2"/>
    <m/>
    <s v="по ДФО"/>
    <x v="126"/>
    <m/>
    <m/>
    <n v="738802.4"/>
    <m/>
    <m/>
    <m/>
    <n v="5970632277.4181662"/>
    <n v="100"/>
    <m/>
    <n v="102.2"/>
  </r>
  <r>
    <x v="2"/>
    <m/>
    <s v="по ДФО"/>
    <x v="127"/>
    <m/>
    <m/>
    <n v="291073.7"/>
    <m/>
    <m/>
    <m/>
    <n v="285490577.13569063"/>
    <n v="4.7815803062509667"/>
    <m/>
    <n v="99.1"/>
  </r>
  <r>
    <x v="2"/>
    <m/>
    <s v="по ДФО"/>
    <x v="128"/>
    <m/>
    <m/>
    <n v="1260373.1000000001"/>
    <m/>
    <m/>
    <m/>
    <n v="1227680259.9646904"/>
    <n v="20.561980757179818"/>
    <m/>
    <n v="97.9"/>
  </r>
  <r>
    <x v="2"/>
    <m/>
    <s v="по ДФО"/>
    <x v="129"/>
    <m/>
    <m/>
    <n v="358683.8"/>
    <m/>
    <m/>
    <m/>
    <n v="369476546.21888655"/>
    <n v="6.1882314812168673"/>
    <m/>
    <n v="96.8"/>
  </r>
  <r>
    <x v="2"/>
    <m/>
    <s v="по ДФО"/>
    <x v="130"/>
    <m/>
    <m/>
    <n v="936960.3"/>
    <m/>
    <m/>
    <m/>
    <n v="279337843.2951169"/>
    <n v="4.6785303518291492"/>
    <m/>
    <n v="125.4"/>
  </r>
  <r>
    <x v="2"/>
    <m/>
    <s v="по ДФО"/>
    <x v="131"/>
    <m/>
    <m/>
    <n v="568198.1"/>
    <m/>
    <m/>
    <m/>
    <n v="1069330650.0274458"/>
    <n v="17.909839366122345"/>
    <m/>
    <n v="105.5"/>
  </r>
  <r>
    <x v="2"/>
    <m/>
    <s v="по ДФО"/>
    <x v="132"/>
    <m/>
    <m/>
    <n v="613006.19999999995"/>
    <m/>
    <m/>
    <m/>
    <n v="805215557.61312139"/>
    <n v="13.486269463597154"/>
    <m/>
    <n v="87.2"/>
  </r>
  <r>
    <x v="2"/>
    <m/>
    <s v="по ДФО"/>
    <x v="133"/>
    <m/>
    <m/>
    <n v="504185.5"/>
    <m/>
    <m/>
    <m/>
    <n v="395617226.03387558"/>
    <n v="6.6260524455702905"/>
    <m/>
    <n v="86.1"/>
  </r>
  <r>
    <x v="2"/>
    <m/>
    <s v="по ДФО"/>
    <x v="134"/>
    <m/>
    <m/>
    <n v="1539596.1"/>
    <m/>
    <m/>
    <m/>
    <n v="214414925.88021839"/>
    <n v="3.5911594604673289"/>
    <m/>
    <n v="95.7"/>
  </r>
  <r>
    <x v="2"/>
    <m/>
    <s v="по ДФО"/>
    <x v="135"/>
    <m/>
    <m/>
    <n v="2468171.7000000002"/>
    <m/>
    <m/>
    <m/>
    <n v="1172226053.7500622"/>
    <n v="19.633197947621031"/>
    <m/>
    <n v="99.3"/>
  </r>
  <r>
    <x v="2"/>
    <m/>
    <s v="по ДФО"/>
    <x v="136"/>
    <m/>
    <m/>
    <n v="365145.1"/>
    <m/>
    <m/>
    <m/>
    <n v="56847621.153506123"/>
    <n v="0.95212062160505884"/>
    <m/>
    <n v="44.3"/>
  </r>
  <r>
    <x v="2"/>
    <m/>
    <s v="по ДФО"/>
    <x v="137"/>
    <m/>
    <m/>
    <n v="1965793.7"/>
    <m/>
    <m/>
    <m/>
    <n v="94995016.345551386"/>
    <n v="1.5910377985399786"/>
    <m/>
    <n v="158.5"/>
  </r>
  <r>
    <x v="3"/>
    <m/>
    <s v="по ДФО"/>
    <x v="126"/>
    <m/>
    <m/>
    <n v="751094"/>
    <m/>
    <m/>
    <m/>
    <n v="6037509275.6000004"/>
    <n v="100"/>
    <m/>
    <n v="98.1"/>
  </r>
  <r>
    <x v="3"/>
    <m/>
    <s v="по ДФО"/>
    <x v="127"/>
    <m/>
    <m/>
    <n v="308499.3"/>
    <m/>
    <m/>
    <m/>
    <n v="302800398.5"/>
    <n v="5.015319806194551"/>
    <m/>
    <n v="100.1"/>
  </r>
  <r>
    <x v="3"/>
    <m/>
    <s v="по ДФО"/>
    <x v="128"/>
    <m/>
    <m/>
    <n v="1154483.8999999999"/>
    <m/>
    <m/>
    <m/>
    <n v="1133688196.8"/>
    <n v="18.777415405085822"/>
    <m/>
    <n v="90.7"/>
  </r>
  <r>
    <x v="3"/>
    <m/>
    <s v="по ДФО"/>
    <x v="129"/>
    <m/>
    <m/>
    <n v="414483.8"/>
    <m/>
    <m/>
    <m/>
    <n v="422734532.60000002"/>
    <n v="7.0018034474653321"/>
    <m/>
    <n v="104.5"/>
  </r>
  <r>
    <x v="3"/>
    <m/>
    <s v="по ДФО"/>
    <x v="130"/>
    <m/>
    <m/>
    <n v="1005493"/>
    <m/>
    <m/>
    <m/>
    <n v="296429400"/>
    <n v="4.909796183634703"/>
    <m/>
    <n v="99.8"/>
  </r>
  <r>
    <x v="3"/>
    <m/>
    <s v="по ДФО"/>
    <x v="131"/>
    <m/>
    <m/>
    <n v="591923.4"/>
    <m/>
    <m/>
    <m/>
    <n v="1105672590.5"/>
    <n v="18.313389512600288"/>
    <m/>
    <n v="98.5"/>
  </r>
  <r>
    <x v="3"/>
    <m/>
    <s v="по ДФО"/>
    <x v="132"/>
    <m/>
    <m/>
    <n v="657755"/>
    <m/>
    <m/>
    <m/>
    <n v="856904810.39999998"/>
    <n v="14.193018532710111"/>
    <m/>
    <n v="100.4"/>
  </r>
  <r>
    <x v="3"/>
    <m/>
    <s v="по ДФО"/>
    <x v="133"/>
    <m/>
    <m/>
    <n v="577387.19999999995"/>
    <m/>
    <m/>
    <m/>
    <n v="449317505.80000001"/>
    <n v="7.4421004637768835"/>
    <m/>
    <n v="101.5"/>
  </r>
  <r>
    <x v="3"/>
    <m/>
    <s v="по ДФО"/>
    <x v="134"/>
    <m/>
    <m/>
    <n v="2066380.4"/>
    <m/>
    <m/>
    <m/>
    <n v="285146025.60000002"/>
    <n v="4.7229082819365535"/>
    <m/>
    <n v="105"/>
  </r>
  <r>
    <x v="3"/>
    <m/>
    <s v="по ДФО"/>
    <x v="135"/>
    <m/>
    <m/>
    <n v="2124645"/>
    <m/>
    <m/>
    <m/>
    <n v="1001689396.6"/>
    <n v="16.591103232722627"/>
    <m/>
    <n v="98.1"/>
  </r>
  <r>
    <x v="3"/>
    <m/>
    <s v="по ДФО"/>
    <x v="136"/>
    <m/>
    <m/>
    <n v="411199.2"/>
    <m/>
    <m/>
    <m/>
    <n v="63177058.200000003"/>
    <n v="1.0464092942320413"/>
    <m/>
    <n v="101.5"/>
  </r>
  <r>
    <x v="3"/>
    <m/>
    <s v="по ДФО"/>
    <x v="137"/>
    <m/>
    <m/>
    <n v="2495513.7000000002"/>
    <m/>
    <m/>
    <m/>
    <n v="119949360.59999999"/>
    <n v="1.9867358396410839"/>
    <m/>
    <n v="100.9"/>
  </r>
  <r>
    <x v="4"/>
    <m/>
    <s v="по ДФО"/>
    <x v="126"/>
    <m/>
    <m/>
    <n v="950614.1"/>
    <m/>
    <m/>
    <m/>
    <n v="7593744751.1792774"/>
    <n v="100"/>
    <m/>
    <n v="106.5"/>
  </r>
  <r>
    <x v="4"/>
    <m/>
    <s v="по ДФО"/>
    <x v="127"/>
    <m/>
    <m/>
    <n v="363621.5"/>
    <m/>
    <m/>
    <m/>
    <n v="356150162.24767405"/>
    <n v="4.6900465306312196"/>
    <m/>
    <n v="104.5"/>
  </r>
  <r>
    <x v="4"/>
    <m/>
    <s v="по ДФО"/>
    <x v="128"/>
    <m/>
    <m/>
    <n v="1684839.3"/>
    <m/>
    <m/>
    <m/>
    <n v="1672273783.2492082"/>
    <n v="22.021727593484243"/>
    <m/>
    <n v="116"/>
  </r>
  <r>
    <x v="4"/>
    <m/>
    <s v="по ДФО"/>
    <x v="129"/>
    <m/>
    <m/>
    <n v="512723.1"/>
    <m/>
    <m/>
    <m/>
    <n v="516630091.06180948"/>
    <n v="6.8033639263629304"/>
    <m/>
    <n v="105.4"/>
  </r>
  <r>
    <x v="4"/>
    <m/>
    <s v="по ДФО"/>
    <x v="130"/>
    <m/>
    <m/>
    <n v="1199105.8"/>
    <m/>
    <m/>
    <m/>
    <n v="351233672.24358958"/>
    <n v="4.6253025845916724"/>
    <m/>
    <n v="107.5"/>
  </r>
  <r>
    <x v="4"/>
    <m/>
    <s v="по ДФО"/>
    <x v="131"/>
    <m/>
    <m/>
    <n v="731915.2"/>
    <m/>
    <m/>
    <m/>
    <n v="1354099499.794404"/>
    <n v="17.831775285627266"/>
    <m/>
    <n v="107.2"/>
  </r>
  <r>
    <x v="4"/>
    <m/>
    <s v="по ДФО"/>
    <x v="132"/>
    <m/>
    <m/>
    <n v="786590.9"/>
    <m/>
    <m/>
    <m/>
    <n v="1017795133.1121792"/>
    <n v="13.403072745553105"/>
    <m/>
    <n v="104.1"/>
  </r>
  <r>
    <x v="4"/>
    <m/>
    <s v="по ДФО"/>
    <x v="133"/>
    <m/>
    <m/>
    <n v="713306.9"/>
    <m/>
    <m/>
    <m/>
    <n v="548269796.77885282"/>
    <n v="7.220018775238775"/>
    <m/>
    <n v="107.5"/>
  </r>
  <r>
    <x v="4"/>
    <m/>
    <s v="по ДФО"/>
    <x v="134"/>
    <m/>
    <m/>
    <n v="2343311.4"/>
    <m/>
    <m/>
    <m/>
    <n v="320159607.01110673"/>
    <n v="4.2160965044471279"/>
    <m/>
    <n v="106.1"/>
  </r>
  <r>
    <x v="4"/>
    <m/>
    <s v="по ДФО"/>
    <x v="135"/>
    <m/>
    <m/>
    <n v="2647233.9"/>
    <m/>
    <m/>
    <m/>
    <n v="1237949818.2441392"/>
    <n v="16.302231096876028"/>
    <m/>
    <n v="97.5"/>
  </r>
  <r>
    <x v="4"/>
    <m/>
    <s v="по ДФО"/>
    <x v="136"/>
    <m/>
    <m/>
    <n v="523964.8"/>
    <m/>
    <m/>
    <m/>
    <n v="79156936.988535255"/>
    <n v="1.0423965985456978"/>
    <m/>
    <n v="104.3"/>
  </r>
  <r>
    <x v="4"/>
    <m/>
    <s v="по ДФО"/>
    <x v="137"/>
    <m/>
    <m/>
    <n v="2932794"/>
    <m/>
    <m/>
    <m/>
    <n v="140026250.44778109"/>
    <n v="1.8439683586419675"/>
    <m/>
    <n v="106.1"/>
  </r>
  <r>
    <x v="5"/>
    <m/>
    <s v="по ДФО"/>
    <x v="126"/>
    <m/>
    <m/>
    <n v="1090778.1000000001"/>
    <m/>
    <m/>
    <m/>
    <n v="8655564275.1071205"/>
    <n v="100"/>
    <m/>
    <n v="99.8"/>
  </r>
  <r>
    <x v="5"/>
    <m/>
    <s v="по ДФО"/>
    <x v="127"/>
    <m/>
    <m/>
    <n v="457864.5"/>
    <m/>
    <m/>
    <m/>
    <n v="447008536.58761746"/>
    <n v="5.1644066450200938"/>
    <m/>
    <n v="110.3"/>
  </r>
  <r>
    <x v="5"/>
    <m/>
    <s v="по ДФО"/>
    <x v="128"/>
    <m/>
    <m/>
    <n v="2029719.8"/>
    <m/>
    <m/>
    <m/>
    <n v="2025049385.7734399"/>
    <n v="23.395925689066392"/>
    <m/>
    <n v="104"/>
  </r>
  <r>
    <x v="5"/>
    <m/>
    <s v="по ДФО"/>
    <x v="129"/>
    <m/>
    <m/>
    <n v="549172"/>
    <m/>
    <m/>
    <m/>
    <n v="547235633.57220161"/>
    <n v="6.3223565348133128"/>
    <m/>
    <n v="97"/>
  </r>
  <r>
    <x v="5"/>
    <m/>
    <s v="по ДФО"/>
    <x v="130"/>
    <m/>
    <m/>
    <n v="1228904.5"/>
    <m/>
    <m/>
    <m/>
    <n v="357183538.31141108"/>
    <n v="4.1266349247575844"/>
    <m/>
    <n v="91.3"/>
  </r>
  <r>
    <x v="5"/>
    <m/>
    <s v="по ДФО"/>
    <x v="131"/>
    <m/>
    <m/>
    <n v="840706.9"/>
    <m/>
    <m/>
    <m/>
    <n v="1539350317.1378698"/>
    <n v="17.78451719854878"/>
    <m/>
    <n v="102.6"/>
  </r>
  <r>
    <x v="5"/>
    <m/>
    <s v="по ДФО"/>
    <x v="132"/>
    <m/>
    <m/>
    <n v="828825.8"/>
    <m/>
    <m/>
    <m/>
    <n v="1067881505.7928822"/>
    <n v="12.337514595831086"/>
    <m/>
    <n v="97.1"/>
  </r>
  <r>
    <x v="5"/>
    <m/>
    <s v="по ДФО"/>
    <x v="133"/>
    <m/>
    <m/>
    <n v="794644.1"/>
    <m/>
    <m/>
    <m/>
    <n v="603837326.19176447"/>
    <n v="6.976290707335675"/>
    <m/>
    <n v="102.2"/>
  </r>
  <r>
    <x v="5"/>
    <m/>
    <s v="по ДФО"/>
    <x v="134"/>
    <m/>
    <m/>
    <n v="2338219.1"/>
    <m/>
    <m/>
    <m/>
    <n v="315919119.16609681"/>
    <n v="3.649896287809463"/>
    <m/>
    <n v="92.3"/>
  </r>
  <r>
    <x v="5"/>
    <m/>
    <s v="по ДФО"/>
    <x v="135"/>
    <m/>
    <m/>
    <n v="3303417"/>
    <m/>
    <m/>
    <m/>
    <n v="1530380610.8745062"/>
    <n v="17.680887833919602"/>
    <m/>
    <n v="95.5"/>
  </r>
  <r>
    <x v="5"/>
    <m/>
    <s v="по ДФО"/>
    <x v="136"/>
    <m/>
    <m/>
    <n v="543204.80000000005"/>
    <m/>
    <m/>
    <m/>
    <n v="80676231.827266783"/>
    <n v="0.93207362643342329"/>
    <m/>
    <n v="97.7"/>
  </r>
  <r>
    <x v="5"/>
    <m/>
    <s v="по ДФО"/>
    <x v="137"/>
    <m/>
    <m/>
    <n v="2946171.5"/>
    <m/>
    <m/>
    <m/>
    <n v="141042069.87206352"/>
    <n v="1.6294959564645828"/>
    <m/>
    <n v="94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4" cacheId="3" applyNumberFormats="0" applyBorderFormats="0" applyFontFormats="0" applyPatternFormats="0" applyAlignmentFormats="0" applyWidthHeightFormats="1" dataCaption="Значения" updatedVersion="5" minRefreshableVersion="3" showDrill="0" rowGrandTotals="0" colGrandTotals="0" itemPrintTitles="1" createdVersion="5" indent="0" compact="0" compactData="0" multipleFieldFilters="0">
  <location ref="A3:H23" firstHeaderRow="0" firstDataRow="1" firstDataCol="2"/>
  <pivotFields count="14">
    <pivotField compact="0" outline="0" showAll="0" defaultSubtotal="0">
      <items count="6">
        <item h="1" x="0"/>
        <item h="1" x="1"/>
        <item h="1" x="2"/>
        <item h="1" x="3"/>
        <item h="1" x="4"/>
        <item x="5"/>
      </items>
    </pivotField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20"/>
        <item h="1" x="21"/>
      </items>
    </pivotField>
    <pivotField axis="axisRow" compact="0" outline="0" showAll="0" defaultSubtotal="0">
      <items count="22">
        <item x="5"/>
        <item x="0"/>
        <item x="15"/>
        <item x="14"/>
        <item x="17"/>
        <item x="10"/>
        <item x="18"/>
        <item x="9"/>
        <item x="12"/>
        <item x="13"/>
        <item x="11"/>
        <item x="2"/>
        <item x="20"/>
        <item x="4"/>
        <item x="3"/>
        <item x="16"/>
        <item x="21"/>
        <item x="19"/>
        <item x="1"/>
        <item x="6"/>
        <item x="7"/>
        <item x="8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numFmtId="3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2"/>
  </rowFields>
  <rowItems count="20">
    <i>
      <x/>
      <x v="1"/>
    </i>
    <i>
      <x v="1"/>
      <x v="18"/>
    </i>
    <i>
      <x v="2"/>
      <x v="11"/>
    </i>
    <i>
      <x v="3"/>
      <x v="14"/>
    </i>
    <i>
      <x v="4"/>
      <x v="13"/>
    </i>
    <i>
      <x v="5"/>
      <x/>
    </i>
    <i>
      <x v="6"/>
      <x v="19"/>
    </i>
    <i>
      <x v="7"/>
      <x v="20"/>
    </i>
    <i>
      <x v="8"/>
      <x v="21"/>
    </i>
    <i>
      <x v="9"/>
      <x v="7"/>
    </i>
    <i>
      <x v="10"/>
      <x v="5"/>
    </i>
    <i>
      <x v="11"/>
      <x v="10"/>
    </i>
    <i>
      <x v="12"/>
      <x v="8"/>
    </i>
    <i>
      <x v="13"/>
      <x v="9"/>
    </i>
    <i>
      <x v="14"/>
      <x v="3"/>
    </i>
    <i>
      <x v="15"/>
      <x v="2"/>
    </i>
    <i>
      <x v="16"/>
      <x v="15"/>
    </i>
    <i>
      <x v="17"/>
      <x v="4"/>
    </i>
    <i>
      <x v="18"/>
      <x v="6"/>
    </i>
    <i>
      <x v="19"/>
      <x v="17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Выпуск товаров и услуг, тыс. рублей" fld="3" baseField="2" baseItem="1" numFmtId="3"/>
    <dataField name="Промежуточное потребление,  тыс. рублей" fld="6" baseField="0" baseItem="0" numFmtId="3"/>
    <dataField name="Удельный вес промежуточного потребления в объеме выпуска товаров,  %" fld="8" baseField="2" baseItem="1" numFmtId="164"/>
    <dataField name="Валовая добавленная стоимость в основных ценах, тыс рублей" fld="10" baseField="0" baseItem="0" numFmtId="3"/>
    <dataField name="Структура валовой добавленной стоимости в основных ценах, % к итогу" fld="11" baseField="0" baseItem="0" numFmtId="164"/>
    <dataField name="Индекс физического объема валовой добавленной стоимости, %" fld="13" baseField="2" baseItem="1" numFmtId="164"/>
  </dataFields>
  <formats count="103">
    <format dxfId="531">
      <pivotArea dataOnly="0" labelOnly="1" outline="0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530">
      <pivotArea dataOnly="0" labelOnly="1" outline="0" fieldPosition="0">
        <references count="2">
          <reference field="1" count="1" selected="0">
            <x v="1"/>
          </reference>
          <reference field="2" count="1">
            <x v="18"/>
          </reference>
        </references>
      </pivotArea>
    </format>
    <format dxfId="529">
      <pivotArea dataOnly="0" labelOnly="1" outline="0" fieldPosition="0">
        <references count="2">
          <reference field="1" count="1" selected="0">
            <x v="2"/>
          </reference>
          <reference field="2" count="1">
            <x v="11"/>
          </reference>
        </references>
      </pivotArea>
    </format>
    <format dxfId="528">
      <pivotArea dataOnly="0" labelOnly="1" outline="0" fieldPosition="0">
        <references count="2">
          <reference field="1" count="1" selected="0">
            <x v="3"/>
          </reference>
          <reference field="2" count="1">
            <x v="14"/>
          </reference>
        </references>
      </pivotArea>
    </format>
    <format dxfId="527">
      <pivotArea dataOnly="0" labelOnly="1" outline="0" fieldPosition="0">
        <references count="2">
          <reference field="1" count="1" selected="0">
            <x v="4"/>
          </reference>
          <reference field="2" count="1">
            <x v="13"/>
          </reference>
        </references>
      </pivotArea>
    </format>
    <format dxfId="526">
      <pivotArea dataOnly="0" labelOnly="1" outline="0" fieldPosition="0">
        <references count="2">
          <reference field="1" count="1" selected="0">
            <x v="5"/>
          </reference>
          <reference field="2" count="1">
            <x v="0"/>
          </reference>
        </references>
      </pivotArea>
    </format>
    <format dxfId="525">
      <pivotArea dataOnly="0" labelOnly="1" outline="0" fieldPosition="0">
        <references count="2">
          <reference field="1" count="1" selected="0">
            <x v="6"/>
          </reference>
          <reference field="2" count="1">
            <x v="19"/>
          </reference>
        </references>
      </pivotArea>
    </format>
    <format dxfId="524">
      <pivotArea dataOnly="0" labelOnly="1" outline="0" fieldPosition="0">
        <references count="2">
          <reference field="1" count="1" selected="0">
            <x v="7"/>
          </reference>
          <reference field="2" count="1">
            <x v="20"/>
          </reference>
        </references>
      </pivotArea>
    </format>
    <format dxfId="523">
      <pivotArea dataOnly="0" labelOnly="1" outline="0" fieldPosition="0">
        <references count="2">
          <reference field="1" count="1" selected="0">
            <x v="9"/>
          </reference>
          <reference field="2" count="1">
            <x v="7"/>
          </reference>
        </references>
      </pivotArea>
    </format>
    <format dxfId="522">
      <pivotArea dataOnly="0" labelOnly="1" outline="0" fieldPosition="0">
        <references count="2">
          <reference field="1" count="1" selected="0">
            <x v="10"/>
          </reference>
          <reference field="2" count="1">
            <x v="5"/>
          </reference>
        </references>
      </pivotArea>
    </format>
    <format dxfId="521">
      <pivotArea dataOnly="0" labelOnly="1" outline="0" fieldPosition="0">
        <references count="2">
          <reference field="1" count="1" selected="0">
            <x v="11"/>
          </reference>
          <reference field="2" count="1">
            <x v="10"/>
          </reference>
        </references>
      </pivotArea>
    </format>
    <format dxfId="520">
      <pivotArea dataOnly="0" labelOnly="1" outline="0" fieldPosition="0">
        <references count="2">
          <reference field="1" count="1" selected="0">
            <x v="12"/>
          </reference>
          <reference field="2" count="1">
            <x v="8"/>
          </reference>
        </references>
      </pivotArea>
    </format>
    <format dxfId="519">
      <pivotArea dataOnly="0" labelOnly="1" outline="0" fieldPosition="0">
        <references count="2">
          <reference field="1" count="1" selected="0">
            <x v="13"/>
          </reference>
          <reference field="2" count="1">
            <x v="9"/>
          </reference>
        </references>
      </pivotArea>
    </format>
    <format dxfId="518">
      <pivotArea dataOnly="0" labelOnly="1" outline="0" fieldPosition="0">
        <references count="2">
          <reference field="1" count="1" selected="0">
            <x v="14"/>
          </reference>
          <reference field="2" count="1">
            <x v="3"/>
          </reference>
        </references>
      </pivotArea>
    </format>
    <format dxfId="517">
      <pivotArea dataOnly="0" labelOnly="1" outline="0" fieldPosition="0">
        <references count="2">
          <reference field="1" count="1" selected="0">
            <x v="15"/>
          </reference>
          <reference field="2" count="1">
            <x v="2"/>
          </reference>
        </references>
      </pivotArea>
    </format>
    <format dxfId="516">
      <pivotArea dataOnly="0" labelOnly="1" outline="0" fieldPosition="0">
        <references count="2">
          <reference field="1" count="1" selected="0">
            <x v="16"/>
          </reference>
          <reference field="2" count="1">
            <x v="15"/>
          </reference>
        </references>
      </pivotArea>
    </format>
    <format dxfId="515">
      <pivotArea dataOnly="0" labelOnly="1" outline="0" fieldPosition="0">
        <references count="2">
          <reference field="1" count="1" selected="0">
            <x v="17"/>
          </reference>
          <reference field="2" count="1">
            <x v="4"/>
          </reference>
        </references>
      </pivotArea>
    </format>
    <format dxfId="514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513">
      <pivotArea dataOnly="0" labelOnly="1" outline="0" fieldPosition="0">
        <references count="2">
          <reference field="1" count="1" selected="0">
            <x v="19"/>
          </reference>
          <reference field="2" count="1">
            <x v="17"/>
          </reference>
        </references>
      </pivotArea>
    </format>
    <format dxfId="512">
      <pivotArea dataOnly="0" labelOnly="1" outline="0" fieldPosition="0">
        <references count="2">
          <reference field="1" count="1" selected="0">
            <x v="8"/>
          </reference>
          <reference field="2" count="1">
            <x v="21"/>
          </reference>
        </references>
      </pivotArea>
    </format>
    <format dxfId="511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510">
      <pivotArea outline="0" fieldPosition="0">
        <references count="1">
          <reference field="4294967294" count="1">
            <x v="3"/>
          </reference>
        </references>
      </pivotArea>
    </format>
    <format dxfId="509">
      <pivotArea outline="0" fieldPosition="0">
        <references count="1">
          <reference field="4294967294" count="1">
            <x v="4"/>
          </reference>
        </references>
      </pivotArea>
    </format>
    <format dxfId="508">
      <pivotArea outline="0" fieldPosition="0">
        <references count="1">
          <reference field="4294967294" count="1">
            <x v="5"/>
          </reference>
        </references>
      </pivotArea>
    </format>
    <format dxfId="507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  <format dxfId="506">
      <pivotArea type="all" dataOnly="0" outline="0" fieldPosition="0"/>
    </format>
    <format dxfId="505">
      <pivotArea outline="0" collapsedLevelsAreSubtotals="1" fieldPosition="0"/>
    </format>
    <format dxfId="504">
      <pivotArea dataOnly="0" labelOnly="1" outline="0" fieldPosition="0">
        <references count="1">
          <reference field="1" count="0"/>
        </references>
      </pivotArea>
    </format>
    <format dxfId="503">
      <pivotArea dataOnly="0" labelOnly="1" outline="0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502">
      <pivotArea dataOnly="0" labelOnly="1" outline="0" fieldPosition="0">
        <references count="2">
          <reference field="1" count="1" selected="0">
            <x v="1"/>
          </reference>
          <reference field="2" count="1">
            <x v="18"/>
          </reference>
        </references>
      </pivotArea>
    </format>
    <format dxfId="501">
      <pivotArea dataOnly="0" labelOnly="1" outline="0" fieldPosition="0">
        <references count="2">
          <reference field="1" count="1" selected="0">
            <x v="2"/>
          </reference>
          <reference field="2" count="1">
            <x v="11"/>
          </reference>
        </references>
      </pivotArea>
    </format>
    <format dxfId="500">
      <pivotArea dataOnly="0" labelOnly="1" outline="0" fieldPosition="0">
        <references count="2">
          <reference field="1" count="1" selected="0">
            <x v="3"/>
          </reference>
          <reference field="2" count="1">
            <x v="14"/>
          </reference>
        </references>
      </pivotArea>
    </format>
    <format dxfId="499">
      <pivotArea dataOnly="0" labelOnly="1" outline="0" fieldPosition="0">
        <references count="2">
          <reference field="1" count="1" selected="0">
            <x v="4"/>
          </reference>
          <reference field="2" count="1">
            <x v="13"/>
          </reference>
        </references>
      </pivotArea>
    </format>
    <format dxfId="498">
      <pivotArea dataOnly="0" labelOnly="1" outline="0" fieldPosition="0">
        <references count="2">
          <reference field="1" count="1" selected="0">
            <x v="5"/>
          </reference>
          <reference field="2" count="1">
            <x v="0"/>
          </reference>
        </references>
      </pivotArea>
    </format>
    <format dxfId="497">
      <pivotArea dataOnly="0" labelOnly="1" outline="0" fieldPosition="0">
        <references count="2">
          <reference field="1" count="1" selected="0">
            <x v="6"/>
          </reference>
          <reference field="2" count="1">
            <x v="19"/>
          </reference>
        </references>
      </pivotArea>
    </format>
    <format dxfId="496">
      <pivotArea dataOnly="0" labelOnly="1" outline="0" fieldPosition="0">
        <references count="2">
          <reference field="1" count="1" selected="0">
            <x v="7"/>
          </reference>
          <reference field="2" count="1">
            <x v="20"/>
          </reference>
        </references>
      </pivotArea>
    </format>
    <format dxfId="495">
      <pivotArea dataOnly="0" labelOnly="1" outline="0" fieldPosition="0">
        <references count="2">
          <reference field="1" count="1" selected="0">
            <x v="9"/>
          </reference>
          <reference field="2" count="1">
            <x v="7"/>
          </reference>
        </references>
      </pivotArea>
    </format>
    <format dxfId="494">
      <pivotArea dataOnly="0" labelOnly="1" outline="0" fieldPosition="0">
        <references count="2">
          <reference field="1" count="1" selected="0">
            <x v="8"/>
          </reference>
          <reference field="2" count="1">
            <x v="21"/>
          </reference>
        </references>
      </pivotArea>
    </format>
    <format dxfId="493">
      <pivotArea dataOnly="0" labelOnly="1" outline="0" fieldPosition="0">
        <references count="2">
          <reference field="1" count="1" selected="0">
            <x v="10"/>
          </reference>
          <reference field="2" count="1">
            <x v="5"/>
          </reference>
        </references>
      </pivotArea>
    </format>
    <format dxfId="492">
      <pivotArea dataOnly="0" labelOnly="1" outline="0" fieldPosition="0">
        <references count="2">
          <reference field="1" count="1" selected="0">
            <x v="11"/>
          </reference>
          <reference field="2" count="1">
            <x v="10"/>
          </reference>
        </references>
      </pivotArea>
    </format>
    <format dxfId="491">
      <pivotArea dataOnly="0" labelOnly="1" outline="0" fieldPosition="0">
        <references count="2">
          <reference field="1" count="1" selected="0">
            <x v="12"/>
          </reference>
          <reference field="2" count="1">
            <x v="8"/>
          </reference>
        </references>
      </pivotArea>
    </format>
    <format dxfId="490">
      <pivotArea dataOnly="0" labelOnly="1" outline="0" fieldPosition="0">
        <references count="2">
          <reference field="1" count="1" selected="0">
            <x v="13"/>
          </reference>
          <reference field="2" count="1">
            <x v="9"/>
          </reference>
        </references>
      </pivotArea>
    </format>
    <format dxfId="489">
      <pivotArea dataOnly="0" labelOnly="1" outline="0" fieldPosition="0">
        <references count="2">
          <reference field="1" count="1" selected="0">
            <x v="14"/>
          </reference>
          <reference field="2" count="1">
            <x v="3"/>
          </reference>
        </references>
      </pivotArea>
    </format>
    <format dxfId="488">
      <pivotArea dataOnly="0" labelOnly="1" outline="0" fieldPosition="0">
        <references count="2">
          <reference field="1" count="1" selected="0">
            <x v="15"/>
          </reference>
          <reference field="2" count="1">
            <x v="2"/>
          </reference>
        </references>
      </pivotArea>
    </format>
    <format dxfId="487">
      <pivotArea dataOnly="0" labelOnly="1" outline="0" fieldPosition="0">
        <references count="2">
          <reference field="1" count="1" selected="0">
            <x v="16"/>
          </reference>
          <reference field="2" count="1">
            <x v="15"/>
          </reference>
        </references>
      </pivotArea>
    </format>
    <format dxfId="486">
      <pivotArea dataOnly="0" labelOnly="1" outline="0" fieldPosition="0">
        <references count="2">
          <reference field="1" count="1" selected="0">
            <x v="17"/>
          </reference>
          <reference field="2" count="1">
            <x v="4"/>
          </reference>
        </references>
      </pivotArea>
    </format>
    <format dxfId="485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484">
      <pivotArea dataOnly="0" labelOnly="1" outline="0" fieldPosition="0">
        <references count="2">
          <reference field="1" count="1" selected="0">
            <x v="19"/>
          </reference>
          <reference field="2" count="1">
            <x v="17"/>
          </reference>
        </references>
      </pivotArea>
    </format>
    <format dxfId="483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  <format dxfId="482">
      <pivotArea outline="0" collapsedLevelsAreSubtotals="1" fieldPosition="0"/>
    </format>
    <format dxfId="481">
      <pivotArea dataOnly="0" labelOnly="1" outline="0" fieldPosition="0">
        <references count="1">
          <reference field="1" count="0"/>
        </references>
      </pivotArea>
    </format>
    <format dxfId="480">
      <pivotArea dataOnly="0" labelOnly="1" outline="0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479">
      <pivotArea dataOnly="0" labelOnly="1" outline="0" fieldPosition="0">
        <references count="2">
          <reference field="1" count="1" selected="0">
            <x v="1"/>
          </reference>
          <reference field="2" count="1">
            <x v="18"/>
          </reference>
        </references>
      </pivotArea>
    </format>
    <format dxfId="478">
      <pivotArea dataOnly="0" labelOnly="1" outline="0" fieldPosition="0">
        <references count="2">
          <reference field="1" count="1" selected="0">
            <x v="2"/>
          </reference>
          <reference field="2" count="1">
            <x v="11"/>
          </reference>
        </references>
      </pivotArea>
    </format>
    <format dxfId="477">
      <pivotArea dataOnly="0" labelOnly="1" outline="0" fieldPosition="0">
        <references count="2">
          <reference field="1" count="1" selected="0">
            <x v="3"/>
          </reference>
          <reference field="2" count="1">
            <x v="14"/>
          </reference>
        </references>
      </pivotArea>
    </format>
    <format dxfId="476">
      <pivotArea dataOnly="0" labelOnly="1" outline="0" fieldPosition="0">
        <references count="2">
          <reference field="1" count="1" selected="0">
            <x v="4"/>
          </reference>
          <reference field="2" count="1">
            <x v="13"/>
          </reference>
        </references>
      </pivotArea>
    </format>
    <format dxfId="475">
      <pivotArea dataOnly="0" labelOnly="1" outline="0" fieldPosition="0">
        <references count="2">
          <reference field="1" count="1" selected="0">
            <x v="5"/>
          </reference>
          <reference field="2" count="1">
            <x v="0"/>
          </reference>
        </references>
      </pivotArea>
    </format>
    <format dxfId="474">
      <pivotArea dataOnly="0" labelOnly="1" outline="0" fieldPosition="0">
        <references count="2">
          <reference field="1" count="1" selected="0">
            <x v="6"/>
          </reference>
          <reference field="2" count="1">
            <x v="19"/>
          </reference>
        </references>
      </pivotArea>
    </format>
    <format dxfId="473">
      <pivotArea dataOnly="0" labelOnly="1" outline="0" fieldPosition="0">
        <references count="2">
          <reference field="1" count="1" selected="0">
            <x v="7"/>
          </reference>
          <reference field="2" count="1">
            <x v="20"/>
          </reference>
        </references>
      </pivotArea>
    </format>
    <format dxfId="472">
      <pivotArea dataOnly="0" labelOnly="1" outline="0" fieldPosition="0">
        <references count="2">
          <reference field="1" count="1" selected="0">
            <x v="9"/>
          </reference>
          <reference field="2" count="1">
            <x v="7"/>
          </reference>
        </references>
      </pivotArea>
    </format>
    <format dxfId="471">
      <pivotArea dataOnly="0" labelOnly="1" outline="0" fieldPosition="0">
        <references count="2">
          <reference field="1" count="1" selected="0">
            <x v="8"/>
          </reference>
          <reference field="2" count="1">
            <x v="21"/>
          </reference>
        </references>
      </pivotArea>
    </format>
    <format dxfId="470">
      <pivotArea dataOnly="0" labelOnly="1" outline="0" fieldPosition="0">
        <references count="2">
          <reference field="1" count="1" selected="0">
            <x v="10"/>
          </reference>
          <reference field="2" count="1">
            <x v="5"/>
          </reference>
        </references>
      </pivotArea>
    </format>
    <format dxfId="469">
      <pivotArea dataOnly="0" labelOnly="1" outline="0" fieldPosition="0">
        <references count="2">
          <reference field="1" count="1" selected="0">
            <x v="11"/>
          </reference>
          <reference field="2" count="1">
            <x v="10"/>
          </reference>
        </references>
      </pivotArea>
    </format>
    <format dxfId="468">
      <pivotArea dataOnly="0" labelOnly="1" outline="0" fieldPosition="0">
        <references count="2">
          <reference field="1" count="1" selected="0">
            <x v="12"/>
          </reference>
          <reference field="2" count="1">
            <x v="8"/>
          </reference>
        </references>
      </pivotArea>
    </format>
    <format dxfId="467">
      <pivotArea dataOnly="0" labelOnly="1" outline="0" fieldPosition="0">
        <references count="2">
          <reference field="1" count="1" selected="0">
            <x v="13"/>
          </reference>
          <reference field="2" count="1">
            <x v="9"/>
          </reference>
        </references>
      </pivotArea>
    </format>
    <format dxfId="466">
      <pivotArea dataOnly="0" labelOnly="1" outline="0" fieldPosition="0">
        <references count="2">
          <reference field="1" count="1" selected="0">
            <x v="14"/>
          </reference>
          <reference field="2" count="1">
            <x v="3"/>
          </reference>
        </references>
      </pivotArea>
    </format>
    <format dxfId="465">
      <pivotArea dataOnly="0" labelOnly="1" outline="0" fieldPosition="0">
        <references count="2">
          <reference field="1" count="1" selected="0">
            <x v="15"/>
          </reference>
          <reference field="2" count="1">
            <x v="2"/>
          </reference>
        </references>
      </pivotArea>
    </format>
    <format dxfId="464">
      <pivotArea dataOnly="0" labelOnly="1" outline="0" fieldPosition="0">
        <references count="2">
          <reference field="1" count="1" selected="0">
            <x v="16"/>
          </reference>
          <reference field="2" count="1">
            <x v="15"/>
          </reference>
        </references>
      </pivotArea>
    </format>
    <format dxfId="463">
      <pivotArea dataOnly="0" labelOnly="1" outline="0" fieldPosition="0">
        <references count="2">
          <reference field="1" count="1" selected="0">
            <x v="17"/>
          </reference>
          <reference field="2" count="1">
            <x v="4"/>
          </reference>
        </references>
      </pivotArea>
    </format>
    <format dxfId="462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461">
      <pivotArea dataOnly="0" labelOnly="1" outline="0" fieldPosition="0">
        <references count="2">
          <reference field="1" count="1" selected="0">
            <x v="19"/>
          </reference>
          <reference field="2" count="1">
            <x v="17"/>
          </reference>
        </references>
      </pivotArea>
    </format>
    <format dxfId="460">
      <pivotArea dataOnly="0" labelOnly="1" outline="0" fieldPosition="0">
        <references count="1">
          <reference field="1" count="0"/>
        </references>
      </pivotArea>
    </format>
    <format dxfId="459">
      <pivotArea dataOnly="0" labelOnly="1" outline="0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458">
      <pivotArea dataOnly="0" labelOnly="1" outline="0" fieldPosition="0">
        <references count="2">
          <reference field="1" count="1" selected="0">
            <x v="1"/>
          </reference>
          <reference field="2" count="1">
            <x v="18"/>
          </reference>
        </references>
      </pivotArea>
    </format>
    <format dxfId="457">
      <pivotArea dataOnly="0" labelOnly="1" outline="0" fieldPosition="0">
        <references count="2">
          <reference field="1" count="1" selected="0">
            <x v="2"/>
          </reference>
          <reference field="2" count="1">
            <x v="11"/>
          </reference>
        </references>
      </pivotArea>
    </format>
    <format dxfId="456">
      <pivotArea dataOnly="0" labelOnly="1" outline="0" fieldPosition="0">
        <references count="2">
          <reference field="1" count="1" selected="0">
            <x v="3"/>
          </reference>
          <reference field="2" count="1">
            <x v="14"/>
          </reference>
        </references>
      </pivotArea>
    </format>
    <format dxfId="455">
      <pivotArea dataOnly="0" labelOnly="1" outline="0" fieldPosition="0">
        <references count="2">
          <reference field="1" count="1" selected="0">
            <x v="4"/>
          </reference>
          <reference field="2" count="1">
            <x v="13"/>
          </reference>
        </references>
      </pivotArea>
    </format>
    <format dxfId="454">
      <pivotArea dataOnly="0" labelOnly="1" outline="0" fieldPosition="0">
        <references count="2">
          <reference field="1" count="1" selected="0">
            <x v="5"/>
          </reference>
          <reference field="2" count="1">
            <x v="0"/>
          </reference>
        </references>
      </pivotArea>
    </format>
    <format dxfId="453">
      <pivotArea dataOnly="0" labelOnly="1" outline="0" fieldPosition="0">
        <references count="2">
          <reference field="1" count="1" selected="0">
            <x v="6"/>
          </reference>
          <reference field="2" count="1">
            <x v="19"/>
          </reference>
        </references>
      </pivotArea>
    </format>
    <format dxfId="452">
      <pivotArea dataOnly="0" labelOnly="1" outline="0" fieldPosition="0">
        <references count="2">
          <reference field="1" count="1" selected="0">
            <x v="7"/>
          </reference>
          <reference field="2" count="1">
            <x v="20"/>
          </reference>
        </references>
      </pivotArea>
    </format>
    <format dxfId="451">
      <pivotArea dataOnly="0" labelOnly="1" outline="0" fieldPosition="0">
        <references count="2">
          <reference field="1" count="1" selected="0">
            <x v="9"/>
          </reference>
          <reference field="2" count="1">
            <x v="7"/>
          </reference>
        </references>
      </pivotArea>
    </format>
    <format dxfId="450">
      <pivotArea dataOnly="0" labelOnly="1" outline="0" fieldPosition="0">
        <references count="2">
          <reference field="1" count="1" selected="0">
            <x v="8"/>
          </reference>
          <reference field="2" count="1">
            <x v="21"/>
          </reference>
        </references>
      </pivotArea>
    </format>
    <format dxfId="449">
      <pivotArea dataOnly="0" labelOnly="1" outline="0" fieldPosition="0">
        <references count="2">
          <reference field="1" count="1" selected="0">
            <x v="10"/>
          </reference>
          <reference field="2" count="1">
            <x v="5"/>
          </reference>
        </references>
      </pivotArea>
    </format>
    <format dxfId="448">
      <pivotArea dataOnly="0" labelOnly="1" outline="0" fieldPosition="0">
        <references count="2">
          <reference field="1" count="1" selected="0">
            <x v="11"/>
          </reference>
          <reference field="2" count="1">
            <x v="10"/>
          </reference>
        </references>
      </pivotArea>
    </format>
    <format dxfId="447">
      <pivotArea dataOnly="0" labelOnly="1" outline="0" fieldPosition="0">
        <references count="2">
          <reference field="1" count="1" selected="0">
            <x v="12"/>
          </reference>
          <reference field="2" count="1">
            <x v="8"/>
          </reference>
        </references>
      </pivotArea>
    </format>
    <format dxfId="446">
      <pivotArea dataOnly="0" labelOnly="1" outline="0" fieldPosition="0">
        <references count="2">
          <reference field="1" count="1" selected="0">
            <x v="13"/>
          </reference>
          <reference field="2" count="1">
            <x v="9"/>
          </reference>
        </references>
      </pivotArea>
    </format>
    <format dxfId="445">
      <pivotArea dataOnly="0" labelOnly="1" outline="0" fieldPosition="0">
        <references count="2">
          <reference field="1" count="1" selected="0">
            <x v="14"/>
          </reference>
          <reference field="2" count="1">
            <x v="3"/>
          </reference>
        </references>
      </pivotArea>
    </format>
    <format dxfId="444">
      <pivotArea dataOnly="0" labelOnly="1" outline="0" fieldPosition="0">
        <references count="2">
          <reference field="1" count="1" selected="0">
            <x v="15"/>
          </reference>
          <reference field="2" count="1">
            <x v="2"/>
          </reference>
        </references>
      </pivotArea>
    </format>
    <format dxfId="443">
      <pivotArea dataOnly="0" labelOnly="1" outline="0" fieldPosition="0">
        <references count="2">
          <reference field="1" count="1" selected="0">
            <x v="16"/>
          </reference>
          <reference field="2" count="1">
            <x v="15"/>
          </reference>
        </references>
      </pivotArea>
    </format>
    <format dxfId="442">
      <pivotArea dataOnly="0" labelOnly="1" outline="0" fieldPosition="0">
        <references count="2">
          <reference field="1" count="1" selected="0">
            <x v="17"/>
          </reference>
          <reference field="2" count="1">
            <x v="4"/>
          </reference>
        </references>
      </pivotArea>
    </format>
    <format dxfId="441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440">
      <pivotArea dataOnly="0" labelOnly="1" outline="0" fieldPosition="0">
        <references count="2">
          <reference field="1" count="1" selected="0">
            <x v="19"/>
          </reference>
          <reference field="2" count="1">
            <x v="17"/>
          </reference>
        </references>
      </pivotArea>
    </format>
    <format dxfId="439">
      <pivotArea outline="0" fieldPosition="0">
        <references count="1">
          <reference field="4294967294" count="1">
            <x v="2"/>
          </reference>
        </references>
      </pivotArea>
    </format>
    <format dxfId="4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3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34">
      <pivotArea field="1" type="button" dataOnly="0" labelOnly="1" outline="0" axis="axisRow" fieldPosition="0"/>
    </format>
    <format dxfId="433">
      <pivotArea field="1" type="button" dataOnly="0" labelOnly="1" outline="0" axis="axisRow" fieldPosition="0"/>
    </format>
    <format dxfId="432">
      <pivotArea field="1" type="button" dataOnly="0" labelOnly="1" outline="0" axis="axisRow" fieldPosition="0"/>
    </format>
    <format dxfId="431">
      <pivotArea field="2" type="button" dataOnly="0" labelOnly="1" outline="0" axis="axisRow" fieldPosition="1"/>
    </format>
    <format dxfId="430">
      <pivotArea field="2" type="button" dataOnly="0" labelOnly="1" outline="0" axis="axisRow" fieldPosition="1"/>
    </format>
    <format dxfId="429">
      <pivotArea field="2" type="button" dataOnly="0" labelOnly="1" outline="0" axis="axisRow" fieldPosition="1"/>
    </format>
  </formats>
  <conditionalFormats count="1">
    <conditionalFormat type="all" priority="1">
      <pivotAreas count="1">
        <pivotArea type="data" outline="0" collapsedLevelsAreSubtotals="1" fieldPosition="0">
          <references count="2">
            <reference field="4294967294" count="1" selected="0">
              <x v="4"/>
            </reference>
            <reference field="1" count="19" selected="0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outline="1" outlineData="1" multipleFieldFilters="0" chartFormat="9">
  <location ref="A34:B45" firstHeaderRow="1" firstDataRow="1" firstDataCol="1"/>
  <pivotFields count="14">
    <pivotField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/>
    <pivotField axis="axisRow" showAll="0" defaultSubtotal="0">
      <items count="138">
        <item h="1" x="74"/>
        <item h="1" x="53"/>
        <item h="1" x="32"/>
        <item h="1" x="95"/>
        <item h="1" x="116"/>
        <item h="1" x="11"/>
        <item h="1" x="19"/>
        <item h="1" x="40"/>
        <item h="1" x="5"/>
        <item h="1" x="18"/>
        <item h="1" x="39"/>
        <item h="1" x="61"/>
        <item h="1" x="68"/>
        <item h="1" x="82"/>
        <item h="1" x="81"/>
        <item h="1" x="124"/>
        <item h="1" x="60"/>
        <item h="1" x="103"/>
        <item h="1" x="102"/>
        <item h="1" x="123"/>
        <item h="1" x="26"/>
        <item h="1" x="72"/>
        <item h="1" x="9"/>
        <item h="1" x="30"/>
        <item h="1" x="51"/>
        <item h="1" x="34"/>
        <item h="1" x="13"/>
        <item h="1" x="14"/>
        <item h="1" x="93"/>
        <item h="1" x="76"/>
        <item h="1" x="35"/>
        <item h="1" x="10"/>
        <item h="1" x="55"/>
        <item h="1" x="77"/>
        <item h="1" x="56"/>
        <item h="1" x="52"/>
        <item h="1" x="31"/>
        <item h="1" x="98"/>
        <item h="1" x="114"/>
        <item h="1" x="115"/>
        <item h="1" x="94"/>
        <item h="1" x="73"/>
        <item h="1" x="47"/>
        <item h="1" x="89"/>
        <item h="1" x="110"/>
        <item h="1" x="119"/>
        <item h="1" x="16"/>
        <item h="1" x="97"/>
        <item h="1" x="37"/>
        <item h="1" x="79"/>
        <item h="1" x="58"/>
        <item h="1" x="17"/>
        <item h="1" x="118"/>
        <item h="1" x="100"/>
        <item h="1" x="38"/>
        <item h="1" x="121"/>
        <item h="1" x="59"/>
        <item h="1" x="101"/>
        <item h="1" x="122"/>
        <item h="1" x="80"/>
        <item h="1" x="4"/>
        <item h="1" x="25"/>
        <item h="1" x="67"/>
        <item h="1" x="46"/>
        <item h="1" x="2"/>
        <item h="1" x="88"/>
        <item h="1" x="33"/>
        <item h="1" x="109"/>
        <item h="1" x="12"/>
        <item h="1" x="6"/>
        <item h="1" x="1"/>
        <item h="1" x="23"/>
        <item h="1" x="43"/>
        <item h="1" x="22"/>
        <item h="1" x="54"/>
        <item h="1" x="27"/>
        <item h="1" x="44"/>
        <item h="1" x="75"/>
        <item h="1" x="15"/>
        <item h="1" x="48"/>
        <item h="1" x="64"/>
        <item h="1" x="36"/>
        <item h="1" x="106"/>
        <item h="1" x="57"/>
        <item h="1" x="85"/>
        <item h="1" x="78"/>
        <item h="1" x="65"/>
        <item h="1" x="117"/>
        <item h="1" x="96"/>
        <item h="1" x="69"/>
        <item h="1" x="90"/>
        <item h="1" x="99"/>
        <item h="1" x="120"/>
        <item h="1" x="111"/>
        <item h="1" x="7"/>
        <item h="1" x="86"/>
        <item h="1" x="107"/>
        <item h="1" x="28"/>
        <item h="1" x="70"/>
        <item h="1" x="49"/>
        <item h="1" x="8"/>
        <item h="1" x="71"/>
        <item h="1" x="29"/>
        <item h="1" x="50"/>
        <item h="1" x="3"/>
        <item h="1" x="91"/>
        <item h="1" x="112"/>
        <item h="1" x="24"/>
        <item h="1" x="45"/>
        <item h="1" x="92"/>
        <item h="1" x="20"/>
        <item h="1" x="113"/>
        <item h="1" x="66"/>
        <item h="1" x="108"/>
        <item h="1" x="41"/>
        <item h="1" x="83"/>
        <item h="1" x="62"/>
        <item h="1" x="104"/>
        <item h="1" x="87"/>
        <item h="1" x="125"/>
        <item h="1" x="0"/>
        <item h="1" x="21"/>
        <item h="1" x="42"/>
        <item h="1" x="63"/>
        <item h="1" x="84"/>
        <item h="1" x="105"/>
        <item x="133"/>
        <item h="1" x="126"/>
        <item x="136"/>
        <item x="129"/>
        <item x="130"/>
        <item x="134"/>
        <item x="131"/>
        <item x="127"/>
        <item x="128"/>
        <item x="135"/>
        <item x="132"/>
        <item x="137"/>
      </items>
    </pivotField>
    <pivotField showAll="0" defaultSubtotal="0"/>
    <pivotField showAll="0"/>
    <pivotField numFmtId="3" showAll="0" defaultSubtotal="0"/>
    <pivotField showAll="0"/>
    <pivotField showAll="0" defaultSubtotal="0"/>
    <pivotField showAll="0"/>
    <pivotField showAll="0"/>
    <pivotField dataField="1" showAll="0"/>
    <pivotField showAll="0"/>
    <pivotField showAll="0"/>
  </pivotFields>
  <rowFields count="1">
    <field x="3"/>
  </rowFields>
  <rowItems count="11"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</rowItems>
  <colItems count="1">
    <i/>
  </colItems>
  <dataFields count="1">
    <dataField name="Сумма по полю Структура ВДС" fld="11" baseField="3" baseItem="12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5" cacheId="3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chartFormat="7">
  <location ref="A3:B13" firstHeaderRow="1" firstDataRow="1" firstDataCol="1"/>
  <pivotFields count="14">
    <pivotField showAll="0">
      <items count="7">
        <item h="1" x="0"/>
        <item h="1" x="1"/>
        <item h="1" x="2"/>
        <item h="1" x="3"/>
        <item h="1" x="4"/>
        <item x="5"/>
        <item t="default"/>
      </items>
    </pivotField>
    <pivotField axis="axisRow" showAll="0">
      <items count="23">
        <item h="1" x="0"/>
        <item x="1"/>
        <item x="2"/>
        <item x="3"/>
        <item h="1" x="4"/>
        <item h="1" x="5"/>
        <item x="6"/>
        <item x="7"/>
        <item h="1" x="9"/>
        <item h="1" x="10"/>
        <item h="1" x="11"/>
        <item x="8"/>
        <item x="12"/>
        <item h="1" x="13"/>
        <item h="1" x="14"/>
        <item x="15"/>
        <item h="1" x="16"/>
        <item h="1" x="17"/>
        <item h="1" x="18"/>
        <item h="1" x="19"/>
        <item x="20"/>
        <item h="1" x="21"/>
        <item t="default"/>
      </items>
    </pivotField>
    <pivotField showAll="0"/>
    <pivotField showAll="0" defaultSubtotal="0"/>
    <pivotField showAll="0" defaultSubtotal="0"/>
    <pivotField showAll="0"/>
    <pivotField numFmtId="3" showAll="0" defaultSubtotal="0"/>
    <pivotField showAll="0"/>
    <pivotField showAll="0" defaultSubtotal="0"/>
    <pivotField showAll="0"/>
    <pivotField showAll="0"/>
    <pivotField dataField="1" showAll="0"/>
    <pivotField showAll="0"/>
    <pivotField showAll="0"/>
  </pivotFields>
  <rowFields count="1">
    <field x="1"/>
  </rowFields>
  <rowItems count="10">
    <i>
      <x v="1"/>
    </i>
    <i>
      <x v="2"/>
    </i>
    <i>
      <x v="3"/>
    </i>
    <i>
      <x v="6"/>
    </i>
    <i>
      <x v="7"/>
    </i>
    <i>
      <x v="11"/>
    </i>
    <i>
      <x v="12"/>
    </i>
    <i>
      <x v="15"/>
    </i>
    <i>
      <x v="20"/>
    </i>
    <i t="grand">
      <x/>
    </i>
  </rowItems>
  <colItems count="1">
    <i/>
  </colItems>
  <dataFields count="1">
    <dataField name="Сумма по полю Структура ВДС" fld="11" baseField="1" baseItem="0"/>
  </dataFields>
  <formats count="1">
    <format dxfId="428">
      <pivotArea collapsedLevelsAreSubtotals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3" cacheId="3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outline="1" outlineData="1" multipleFieldFilters="0" chartFormat="9">
  <location ref="E72:F84" firstHeaderRow="1" firstDataRow="1" firstDataCol="1"/>
  <pivotFields count="14">
    <pivotField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/>
    <pivotField axis="axisRow" showAll="0" defaultSubtotal="0">
      <items count="138">
        <item h="1" x="74"/>
        <item h="1" x="53"/>
        <item h="1" x="32"/>
        <item h="1" x="95"/>
        <item h="1" x="116"/>
        <item h="1" x="11"/>
        <item h="1" x="19"/>
        <item h="1" x="40"/>
        <item h="1" x="5"/>
        <item h="1" x="18"/>
        <item h="1" x="39"/>
        <item h="1" x="61"/>
        <item h="1" x="68"/>
        <item h="1" x="82"/>
        <item h="1" x="81"/>
        <item h="1" x="124"/>
        <item h="1" x="60"/>
        <item h="1" x="103"/>
        <item h="1" x="102"/>
        <item h="1" x="123"/>
        <item h="1" x="26"/>
        <item h="1" x="72"/>
        <item h="1" x="9"/>
        <item h="1" x="30"/>
        <item h="1" x="51"/>
        <item h="1" x="34"/>
        <item h="1" x="13"/>
        <item h="1" x="14"/>
        <item h="1" x="93"/>
        <item h="1" x="76"/>
        <item h="1" x="35"/>
        <item h="1" x="10"/>
        <item h="1" x="55"/>
        <item h="1" x="77"/>
        <item h="1" x="56"/>
        <item h="1" x="52"/>
        <item h="1" x="31"/>
        <item h="1" x="98"/>
        <item h="1" x="114"/>
        <item h="1" x="115"/>
        <item h="1" x="94"/>
        <item h="1" x="73"/>
        <item h="1" x="47"/>
        <item h="1" x="89"/>
        <item h="1" x="110"/>
        <item h="1" x="119"/>
        <item h="1" x="16"/>
        <item h="1" x="97"/>
        <item h="1" x="37"/>
        <item h="1" x="79"/>
        <item h="1" x="58"/>
        <item h="1" x="17"/>
        <item h="1" x="118"/>
        <item h="1" x="100"/>
        <item h="1" x="38"/>
        <item h="1" x="121"/>
        <item h="1" x="59"/>
        <item h="1" x="101"/>
        <item h="1" x="122"/>
        <item h="1" x="80"/>
        <item h="1" x="4"/>
        <item h="1" x="25"/>
        <item h="1" x="67"/>
        <item h="1" x="46"/>
        <item h="1" x="2"/>
        <item h="1" x="88"/>
        <item h="1" x="33"/>
        <item h="1" x="109"/>
        <item h="1" x="12"/>
        <item h="1" x="6"/>
        <item h="1" x="1"/>
        <item h="1" x="23"/>
        <item h="1" x="43"/>
        <item h="1" x="22"/>
        <item h="1" x="54"/>
        <item h="1" x="27"/>
        <item h="1" x="44"/>
        <item h="1" x="75"/>
        <item h="1" x="15"/>
        <item h="1" x="48"/>
        <item h="1" x="64"/>
        <item h="1" x="36"/>
        <item h="1" x="106"/>
        <item h="1" x="57"/>
        <item h="1" x="85"/>
        <item h="1" x="78"/>
        <item h="1" x="65"/>
        <item h="1" x="117"/>
        <item h="1" x="96"/>
        <item h="1" x="69"/>
        <item h="1" x="90"/>
        <item h="1" x="99"/>
        <item h="1" x="120"/>
        <item h="1" x="111"/>
        <item h="1" x="7"/>
        <item h="1" x="86"/>
        <item h="1" x="107"/>
        <item h="1" x="28"/>
        <item h="1" x="70"/>
        <item h="1" x="49"/>
        <item h="1" x="8"/>
        <item h="1" x="71"/>
        <item h="1" x="29"/>
        <item h="1" x="50"/>
        <item h="1" x="3"/>
        <item h="1" x="91"/>
        <item h="1" x="112"/>
        <item h="1" x="24"/>
        <item h="1" x="45"/>
        <item h="1" x="92"/>
        <item h="1" x="20"/>
        <item h="1" x="113"/>
        <item h="1" x="66"/>
        <item h="1" x="108"/>
        <item h="1" x="41"/>
        <item h="1" x="83"/>
        <item h="1" x="62"/>
        <item h="1" x="104"/>
        <item h="1" x="87"/>
        <item h="1" x="125"/>
        <item h="1" x="0"/>
        <item h="1" x="21"/>
        <item h="1" x="42"/>
        <item h="1" x="63"/>
        <item h="1" x="84"/>
        <item h="1" x="105"/>
        <item x="133"/>
        <item x="126"/>
        <item x="136"/>
        <item x="129"/>
        <item x="130"/>
        <item x="134"/>
        <item x="131"/>
        <item x="127"/>
        <item x="128"/>
        <item x="135"/>
        <item x="132"/>
        <item x="137"/>
      </items>
    </pivotField>
    <pivotField showAll="0" defaultSubtotal="0"/>
    <pivotField showAll="0"/>
    <pivotField dataField="1" numFmtId="3" showAll="0" defaultSubtotal="0"/>
    <pivotField showAll="0"/>
    <pivotField showAll="0" defaultSubtotal="0"/>
    <pivotField showAll="0"/>
    <pivotField showAll="0"/>
    <pivotField showAll="0"/>
    <pivotField showAll="0"/>
    <pivotField showAll="0"/>
  </pivotFields>
  <rowFields count="1">
    <field x="3"/>
  </rowFields>
  <rowItems count="12"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</rowItems>
  <colItems count="1">
    <i/>
  </colItems>
  <dataFields count="1">
    <dataField name="Сумма по полю Промежуточное потребление, тыс. рублей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Таблица2" cacheId="4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5" indent="0" compact="0" compactData="0" multipleFieldFilters="0">
  <location ref="A89:B101" firstHeaderRow="1" firstDataRow="1" firstDataCol="1"/>
  <pivotFields count="14">
    <pivotField compact="0" outline="0" multipleItemSelectionAllowed="1" showAll="0" defaultSubtotal="0">
      <items count="6">
        <item x="0"/>
        <item h="1" x="1"/>
        <item h="1" x="2"/>
        <item h="1" x="3"/>
        <item h="1" x="4"/>
        <item h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8">
        <item h="1" x="74"/>
        <item h="1" x="53"/>
        <item h="1" x="32"/>
        <item h="1" x="95"/>
        <item h="1" x="116"/>
        <item h="1" x="11"/>
        <item h="1" x="19"/>
        <item h="1" x="40"/>
        <item h="1" x="5"/>
        <item h="1" x="18"/>
        <item h="1" x="39"/>
        <item h="1" x="61"/>
        <item h="1" x="68"/>
        <item h="1" x="82"/>
        <item h="1" x="81"/>
        <item h="1" x="124"/>
        <item h="1" x="60"/>
        <item h="1" x="103"/>
        <item h="1" x="102"/>
        <item h="1" x="123"/>
        <item h="1" x="26"/>
        <item h="1" x="72"/>
        <item h="1" x="9"/>
        <item h="1" x="30"/>
        <item h="1" x="51"/>
        <item h="1" x="34"/>
        <item h="1" x="13"/>
        <item h="1" x="14"/>
        <item h="1" x="93"/>
        <item h="1" x="76"/>
        <item h="1" x="35"/>
        <item h="1" x="10"/>
        <item h="1" x="55"/>
        <item h="1" x="77"/>
        <item h="1" x="56"/>
        <item h="1" x="52"/>
        <item h="1" x="31"/>
        <item h="1" x="98"/>
        <item h="1" x="114"/>
        <item h="1" x="115"/>
        <item h="1" x="94"/>
        <item h="1" x="73"/>
        <item h="1" x="47"/>
        <item h="1" x="89"/>
        <item h="1" x="110"/>
        <item h="1" x="119"/>
        <item h="1" x="16"/>
        <item h="1" x="97"/>
        <item h="1" x="37"/>
        <item h="1" x="79"/>
        <item h="1" x="58"/>
        <item h="1" x="17"/>
        <item h="1" x="118"/>
        <item h="1" x="100"/>
        <item h="1" x="38"/>
        <item h="1" x="121"/>
        <item h="1" x="59"/>
        <item h="1" x="101"/>
        <item h="1" x="122"/>
        <item h="1" x="80"/>
        <item h="1" x="4"/>
        <item h="1" x="25"/>
        <item h="1" x="67"/>
        <item h="1" x="46"/>
        <item h="1" x="2"/>
        <item h="1" x="88"/>
        <item h="1" x="33"/>
        <item h="1" x="109"/>
        <item h="1" x="12"/>
        <item h="1" x="6"/>
        <item h="1" x="1"/>
        <item h="1" x="23"/>
        <item h="1" x="43"/>
        <item h="1" x="22"/>
        <item h="1" x="54"/>
        <item h="1" x="27"/>
        <item h="1" x="44"/>
        <item h="1" x="75"/>
        <item h="1" x="15"/>
        <item h="1" x="48"/>
        <item h="1" x="64"/>
        <item h="1" x="36"/>
        <item h="1" x="106"/>
        <item h="1" x="57"/>
        <item h="1" x="85"/>
        <item h="1" x="78"/>
        <item h="1" x="65"/>
        <item h="1" x="117"/>
        <item h="1" x="96"/>
        <item h="1" x="69"/>
        <item h="1" x="90"/>
        <item h="1" x="99"/>
        <item h="1" x="120"/>
        <item h="1" x="111"/>
        <item h="1" x="7"/>
        <item h="1" x="86"/>
        <item h="1" x="107"/>
        <item h="1" x="28"/>
        <item h="1" x="70"/>
        <item h="1" x="49"/>
        <item h="1" x="8"/>
        <item h="1" x="71"/>
        <item h="1" x="29"/>
        <item h="1" x="50"/>
        <item h="1" x="3"/>
        <item h="1" x="91"/>
        <item h="1" x="112"/>
        <item h="1" x="24"/>
        <item h="1" x="45"/>
        <item h="1" x="92"/>
        <item h="1" x="20"/>
        <item h="1" x="113"/>
        <item h="1" x="66"/>
        <item h="1" x="108"/>
        <item h="1" x="41"/>
        <item h="1" x="83"/>
        <item h="1" x="62"/>
        <item h="1" x="104"/>
        <item h="1" x="87"/>
        <item h="1" x="125"/>
        <item h="1" x="0"/>
        <item h="1" x="21"/>
        <item h="1" x="42"/>
        <item h="1" x="63"/>
        <item h="1" x="84"/>
        <item h="1" x="105"/>
        <item x="126"/>
        <item x="133"/>
        <item x="136"/>
        <item x="129"/>
        <item x="130"/>
        <item x="134"/>
        <item x="131"/>
        <item x="127"/>
        <item x="128"/>
        <item x="135"/>
        <item x="132"/>
        <item x="13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12"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</rowItems>
  <colItems count="1">
    <i/>
  </colItems>
  <dataFields count="1">
    <dataField name="Сумма по полю Промежуточное потребление, тыс. рублей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период" sourceName="период">
  <pivotTables>
    <pivotTable tabId="5" name="СводнаяТаблица4"/>
    <pivotTable tabId="6" name="СводнаяТаблица5"/>
    <pivotTable tabId="6" name="СводнаяТаблица1"/>
    <pivotTable tabId="6" name="СводнаяТаблица3"/>
  </pivotTables>
  <data>
    <tabular pivotCacheId="1">
      <items count="6">
        <i x="0"/>
        <i x="1"/>
        <i x="2"/>
        <i x="3"/>
        <i x="4"/>
        <i x="5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период1" sourceName="период">
  <pivotTables>
    <pivotTable tabId="6" name="СводнаяТаблица2"/>
  </pivotTables>
  <data>
    <tabular pivotCacheId="2">
      <items count="6">
        <i x="0" s="1"/>
        <i x="1"/>
        <i x="2"/>
        <i x="3"/>
        <i x="4"/>
        <i x="5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ериод" cache="Срез_период" caption="период" columnCount="6" showCaption="0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ериод 1" cache="Срез_период" caption="период" rowHeight="241300"/>
  <slicer name="период 2" cache="Срез_период" caption="период" rowHeight="241300"/>
  <slicer name="период 3" cache="Срез_период1" caption="период" rowHeight="241300"/>
</slicers>
</file>

<file path=xl/tables/table1.xml><?xml version="1.0" encoding="utf-8"?>
<table xmlns="http://schemas.openxmlformats.org/spreadsheetml/2006/main" id="1" name="Таблица1" displayName="Таблица1" ref="A1:N199" totalsRowShown="0" headerRowDxfId="427">
  <autoFilter ref="A1:N199"/>
  <tableColumns count="14">
    <tableColumn id="1" name="период"/>
    <tableColumn id="2" name="ОКВЭД"/>
    <tableColumn id="3" name="Виды экономической деятельности"/>
    <tableColumn id="4" name=" Выпуск товаров и услуг, тыс. рублей" dataDxfId="426"/>
    <tableColumn id="5" name="Структура выпуска; ВДС на душу" dataDxfId="425"/>
    <tableColumn id="6" name="Темп изм выпуска к предыдущ периоду" dataDxfId="424"/>
    <tableColumn id="7" name="Промежуточное потребление, тыс. рублей" dataDxfId="423"/>
    <tableColumn id="8" name="Структура ПП" dataDxfId="422"/>
    <tableColumn id="9" name="Удельный вес промежуточного потребления в объеме выпуска товаров, %" dataDxfId="421"/>
    <tableColumn id="10" name="Темп изм ПП к предыдущ периоду" dataDxfId="420"/>
    <tableColumn id="11" name=" ВДС, текущие цены" dataDxfId="419"/>
    <tableColumn id="12" name="Структура ВДС" dataDxfId="418"/>
    <tableColumn id="13" name="Темп изм ВДС к предыдущ периоду" dataDxfId="417"/>
    <tableColumn id="14" name="ВРП__Индекс физич.объема, %" dataDxfId="4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microsoft.com/office/2007/relationships/slicer" Target="../slicers/slicer2.xml"/><Relationship Id="rId5" Type="http://schemas.openxmlformats.org/officeDocument/2006/relationships/drawing" Target="../drawings/drawing2.xml"/><Relationship Id="rId4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showGridLines="0" tabSelected="1" zoomScale="89" zoomScaleNormal="89" workbookViewId="0">
      <pane ySplit="2" topLeftCell="A3" activePane="bottomLeft" state="frozen"/>
      <selection pane="bottomLeft" activeCell="B11" sqref="B11"/>
    </sheetView>
  </sheetViews>
  <sheetFormatPr defaultRowHeight="15" x14ac:dyDescent="0.25"/>
  <cols>
    <col min="1" max="1" width="13.28515625" customWidth="1"/>
    <col min="2" max="2" width="49.140625" customWidth="1"/>
    <col min="3" max="4" width="17" customWidth="1"/>
    <col min="5" max="5" width="16.85546875" style="2" customWidth="1"/>
    <col min="6" max="6" width="16.85546875" customWidth="1"/>
    <col min="7" max="8" width="16" customWidth="1"/>
  </cols>
  <sheetData>
    <row r="2" spans="1:8" ht="88.5" customHeight="1" x14ac:dyDescent="0.25"/>
    <row r="3" spans="1:8" ht="90" x14ac:dyDescent="0.25">
      <c r="A3" s="24" t="s">
        <v>70</v>
      </c>
      <c r="B3" s="24" t="s">
        <v>1</v>
      </c>
      <c r="C3" s="20" t="s">
        <v>78</v>
      </c>
      <c r="D3" s="20" t="s">
        <v>79</v>
      </c>
      <c r="E3" s="20" t="s">
        <v>80</v>
      </c>
      <c r="F3" s="20" t="s">
        <v>81</v>
      </c>
      <c r="G3" s="20" t="s">
        <v>82</v>
      </c>
      <c r="H3" s="20" t="s">
        <v>83</v>
      </c>
    </row>
    <row r="4" spans="1:8" x14ac:dyDescent="0.25">
      <c r="A4" s="27" t="s">
        <v>49</v>
      </c>
      <c r="B4" s="28" t="s">
        <v>8</v>
      </c>
      <c r="C4" s="25">
        <v>1966867353.544276</v>
      </c>
      <c r="D4" s="25">
        <v>898985847.75139344</v>
      </c>
      <c r="E4" s="26">
        <v>45.706480720798467</v>
      </c>
      <c r="F4" s="25">
        <v>1067881505.7928822</v>
      </c>
      <c r="G4" s="26">
        <v>100</v>
      </c>
      <c r="H4" s="26">
        <v>97.14944675325134</v>
      </c>
    </row>
    <row r="5" spans="1:8" ht="26.25" x14ac:dyDescent="0.25">
      <c r="A5" s="27" t="s">
        <v>50</v>
      </c>
      <c r="B5" s="28" t="s">
        <v>9</v>
      </c>
      <c r="C5" s="25">
        <v>117715997.68630023</v>
      </c>
      <c r="D5" s="25">
        <v>50722542.363222003</v>
      </c>
      <c r="E5" s="26">
        <v>43.088911753856785</v>
      </c>
      <c r="F5" s="25">
        <v>66993455.32307823</v>
      </c>
      <c r="G5" s="26">
        <v>6.3</v>
      </c>
      <c r="H5" s="26">
        <v>92.480488300414194</v>
      </c>
    </row>
    <row r="6" spans="1:8" x14ac:dyDescent="0.25">
      <c r="A6" s="27" t="s">
        <v>51</v>
      </c>
      <c r="B6" s="28" t="s">
        <v>10</v>
      </c>
      <c r="C6" s="25">
        <v>183659129.64384985</v>
      </c>
      <c r="D6" s="25">
        <v>97676700.751206607</v>
      </c>
      <c r="E6" s="26">
        <v>53.183689229400358</v>
      </c>
      <c r="F6" s="25">
        <v>85982428.892643243</v>
      </c>
      <c r="G6" s="26">
        <v>8.1</v>
      </c>
      <c r="H6" s="26">
        <v>100.56749547726191</v>
      </c>
    </row>
    <row r="7" spans="1:8" x14ac:dyDescent="0.25">
      <c r="A7" s="27" t="s">
        <v>52</v>
      </c>
      <c r="B7" s="28" t="s">
        <v>11</v>
      </c>
      <c r="C7" s="25">
        <v>294400673.777771</v>
      </c>
      <c r="D7" s="25">
        <v>199497891.48106724</v>
      </c>
      <c r="E7" s="26">
        <v>67.764074355230136</v>
      </c>
      <c r="F7" s="25">
        <v>94902782.296703756</v>
      </c>
      <c r="G7" s="26">
        <v>8.9</v>
      </c>
      <c r="H7" s="26">
        <v>85.146828370563071</v>
      </c>
    </row>
    <row r="8" spans="1:8" ht="26.25" x14ac:dyDescent="0.25">
      <c r="A8" s="27" t="s">
        <v>53</v>
      </c>
      <c r="B8" s="28" t="s">
        <v>12</v>
      </c>
      <c r="C8" s="25">
        <v>84887506.504482776</v>
      </c>
      <c r="D8" s="25">
        <v>56990660.485818982</v>
      </c>
      <c r="E8" s="26">
        <v>67.136688109468025</v>
      </c>
      <c r="F8" s="25">
        <v>27896846.018663794</v>
      </c>
      <c r="G8" s="26">
        <v>2.6</v>
      </c>
      <c r="H8" s="26">
        <v>105.46875044341344</v>
      </c>
    </row>
    <row r="9" spans="1:8" ht="39" x14ac:dyDescent="0.25">
      <c r="A9" s="27" t="s">
        <v>54</v>
      </c>
      <c r="B9" s="28" t="s">
        <v>13</v>
      </c>
      <c r="C9" s="25">
        <v>33261750.207456667</v>
      </c>
      <c r="D9" s="25">
        <v>27807565.907273132</v>
      </c>
      <c r="E9" s="26">
        <v>83.602232996864942</v>
      </c>
      <c r="F9" s="25">
        <v>5454184.3001835346</v>
      </c>
      <c r="G9" s="26">
        <v>0.5</v>
      </c>
      <c r="H9" s="26">
        <v>99.858396985814863</v>
      </c>
    </row>
    <row r="10" spans="1:8" x14ac:dyDescent="0.25">
      <c r="A10" s="27" t="s">
        <v>55</v>
      </c>
      <c r="B10" s="28" t="s">
        <v>14</v>
      </c>
      <c r="C10" s="25">
        <v>160419769.96796727</v>
      </c>
      <c r="D10" s="25">
        <v>97748647.347848862</v>
      </c>
      <c r="E10" s="26">
        <v>60.933042958088876</v>
      </c>
      <c r="F10" s="25">
        <v>62671122.620118409</v>
      </c>
      <c r="G10" s="26">
        <v>5.9</v>
      </c>
      <c r="H10" s="26">
        <v>102.66012054784386</v>
      </c>
    </row>
    <row r="11" spans="1:8" ht="26.25" x14ac:dyDescent="0.25">
      <c r="A11" s="27" t="s">
        <v>56</v>
      </c>
      <c r="B11" s="28" t="s">
        <v>15</v>
      </c>
      <c r="C11" s="25">
        <v>241650846</v>
      </c>
      <c r="D11" s="25">
        <v>99683211.378257364</v>
      </c>
      <c r="E11" s="26">
        <v>41.250925882650279</v>
      </c>
      <c r="F11" s="25">
        <v>141967634.62174264</v>
      </c>
      <c r="G11" s="26">
        <v>13.3</v>
      </c>
      <c r="H11" s="26">
        <v>93.794289441844171</v>
      </c>
    </row>
    <row r="12" spans="1:8" x14ac:dyDescent="0.25">
      <c r="A12" s="27" t="s">
        <v>57</v>
      </c>
      <c r="B12" s="28" t="s">
        <v>16</v>
      </c>
      <c r="C12" s="25">
        <v>273780219.68895608</v>
      </c>
      <c r="D12" s="25">
        <v>89958167.565419987</v>
      </c>
      <c r="E12" s="26">
        <v>32.857803849972136</v>
      </c>
      <c r="F12" s="25">
        <v>183822052.12353611</v>
      </c>
      <c r="G12" s="26">
        <v>17.099999999999998</v>
      </c>
      <c r="H12" s="26">
        <v>99.867946572486161</v>
      </c>
    </row>
    <row r="13" spans="1:8" ht="26.25" x14ac:dyDescent="0.25">
      <c r="A13" s="27" t="s">
        <v>58</v>
      </c>
      <c r="B13" s="28" t="s">
        <v>17</v>
      </c>
      <c r="C13" s="25">
        <v>29871817.24200055</v>
      </c>
      <c r="D13" s="25">
        <v>15822879.155829722</v>
      </c>
      <c r="E13" s="26">
        <v>52.969255360809932</v>
      </c>
      <c r="F13" s="25">
        <v>14048938.086170828</v>
      </c>
      <c r="G13" s="26">
        <v>1.3</v>
      </c>
      <c r="H13" s="26">
        <v>116.65219912920664</v>
      </c>
    </row>
    <row r="14" spans="1:8" x14ac:dyDescent="0.25">
      <c r="A14" s="27" t="s">
        <v>59</v>
      </c>
      <c r="B14" s="28" t="s">
        <v>18</v>
      </c>
      <c r="C14" s="25">
        <v>30098277.601785067</v>
      </c>
      <c r="D14" s="25">
        <v>10418576.450611794</v>
      </c>
      <c r="E14" s="26">
        <v>34.615191568283926</v>
      </c>
      <c r="F14" s="25">
        <v>19679701.151173271</v>
      </c>
      <c r="G14" s="26">
        <v>1.8</v>
      </c>
      <c r="H14" s="26">
        <v>92.713886879367351</v>
      </c>
    </row>
    <row r="15" spans="1:8" x14ac:dyDescent="0.25">
      <c r="A15" s="27" t="s">
        <v>60</v>
      </c>
      <c r="B15" s="28" t="s">
        <v>19</v>
      </c>
      <c r="C15" s="25">
        <v>4387874.4372062394</v>
      </c>
      <c r="D15" s="25">
        <v>1444049</v>
      </c>
      <c r="E15" s="26">
        <v>32.909989122647417</v>
      </c>
      <c r="F15" s="25">
        <v>2943825.4372062394</v>
      </c>
      <c r="G15" s="26">
        <v>0.3</v>
      </c>
      <c r="H15" s="26">
        <v>113.99020759394729</v>
      </c>
    </row>
    <row r="16" spans="1:8" ht="26.25" x14ac:dyDescent="0.25">
      <c r="A16" s="27" t="s">
        <v>61</v>
      </c>
      <c r="B16" s="28" t="s">
        <v>20</v>
      </c>
      <c r="C16" s="25">
        <v>127586324.6785237</v>
      </c>
      <c r="D16" s="25">
        <v>32827098.195240956</v>
      </c>
      <c r="E16" s="26">
        <v>25.729323481928517</v>
      </c>
      <c r="F16" s="25">
        <v>94759226.483282745</v>
      </c>
      <c r="G16" s="26">
        <v>8.9</v>
      </c>
      <c r="H16" s="26">
        <v>94.235108686262024</v>
      </c>
    </row>
    <row r="17" spans="1:8" ht="26.25" x14ac:dyDescent="0.25">
      <c r="A17" s="27" t="s">
        <v>62</v>
      </c>
      <c r="B17" s="28" t="s">
        <v>21</v>
      </c>
      <c r="C17" s="25">
        <v>50716324.531933278</v>
      </c>
      <c r="D17" s="25">
        <v>19675639.528590314</v>
      </c>
      <c r="E17" s="26">
        <v>38.795476032971685</v>
      </c>
      <c r="F17" s="25">
        <v>31040685.003342964</v>
      </c>
      <c r="G17" s="26">
        <v>2.9</v>
      </c>
      <c r="H17" s="26">
        <v>129.38934536427573</v>
      </c>
    </row>
    <row r="18" spans="1:8" ht="26.25" x14ac:dyDescent="0.25">
      <c r="A18" s="27" t="s">
        <v>63</v>
      </c>
      <c r="B18" s="28" t="s">
        <v>22</v>
      </c>
      <c r="C18" s="25">
        <v>33464314.191639945</v>
      </c>
      <c r="D18" s="25">
        <v>10198757.666091187</v>
      </c>
      <c r="E18" s="26">
        <v>30.47651778454507</v>
      </c>
      <c r="F18" s="25">
        <v>23265556.525548756</v>
      </c>
      <c r="G18" s="26">
        <v>2.2000000000000002</v>
      </c>
      <c r="H18" s="26">
        <v>107.17467613523924</v>
      </c>
    </row>
    <row r="19" spans="1:8" ht="26.25" x14ac:dyDescent="0.25">
      <c r="A19" s="27" t="s">
        <v>64</v>
      </c>
      <c r="B19" s="28" t="s">
        <v>23</v>
      </c>
      <c r="C19" s="25">
        <v>156306362</v>
      </c>
      <c r="D19" s="25">
        <v>49616907.75</v>
      </c>
      <c r="E19" s="26">
        <v>31.743370592938504</v>
      </c>
      <c r="F19" s="25">
        <v>106689454.25</v>
      </c>
      <c r="G19" s="26">
        <v>10</v>
      </c>
      <c r="H19" s="26">
        <v>97.817582812939378</v>
      </c>
    </row>
    <row r="20" spans="1:8" x14ac:dyDescent="0.25">
      <c r="A20" s="27" t="s">
        <v>65</v>
      </c>
      <c r="B20" s="28" t="s">
        <v>24</v>
      </c>
      <c r="C20" s="25">
        <v>56737994.390560001</v>
      </c>
      <c r="D20" s="25">
        <v>11908721.430392846</v>
      </c>
      <c r="E20" s="26">
        <v>20.988971426128177</v>
      </c>
      <c r="F20" s="25">
        <v>44829272.960167155</v>
      </c>
      <c r="G20" s="26">
        <v>4.2</v>
      </c>
      <c r="H20" s="26">
        <v>97.365240051189787</v>
      </c>
    </row>
    <row r="21" spans="1:8" ht="26.25" x14ac:dyDescent="0.25">
      <c r="A21" s="27" t="s">
        <v>66</v>
      </c>
      <c r="B21" s="28" t="s">
        <v>25</v>
      </c>
      <c r="C21" s="25">
        <v>64018146.885159999</v>
      </c>
      <c r="D21" s="25">
        <v>17964390.578238174</v>
      </c>
      <c r="E21" s="26">
        <v>28.061403605549362</v>
      </c>
      <c r="F21" s="25">
        <v>46053756.306921825</v>
      </c>
      <c r="G21" s="26">
        <v>4.3</v>
      </c>
      <c r="H21" s="26">
        <v>98.692613837272063</v>
      </c>
    </row>
    <row r="22" spans="1:8" ht="26.25" x14ac:dyDescent="0.25">
      <c r="A22" s="27" t="s">
        <v>67</v>
      </c>
      <c r="B22" s="28" t="s">
        <v>26</v>
      </c>
      <c r="C22" s="25">
        <v>13233457.726082934</v>
      </c>
      <c r="D22" s="25">
        <v>4593542.4017350394</v>
      </c>
      <c r="E22" s="26">
        <v>34.711581030566492</v>
      </c>
      <c r="F22" s="25">
        <v>8639915.3243478946</v>
      </c>
      <c r="G22" s="26">
        <v>0.8</v>
      </c>
      <c r="H22" s="26">
        <v>98.678972289119642</v>
      </c>
    </row>
    <row r="23" spans="1:8" x14ac:dyDescent="0.25">
      <c r="A23" s="27" t="s">
        <v>68</v>
      </c>
      <c r="B23" s="28" t="s">
        <v>27</v>
      </c>
      <c r="C23" s="25">
        <v>10670566.382600006</v>
      </c>
      <c r="D23" s="25">
        <v>4429898.3145491835</v>
      </c>
      <c r="E23" s="26">
        <v>41.515118839172509</v>
      </c>
      <c r="F23" s="25">
        <v>6240668.0680508222</v>
      </c>
      <c r="G23" s="26">
        <v>0.6</v>
      </c>
      <c r="H23" s="26">
        <v>79.697450654422468</v>
      </c>
    </row>
    <row r="24" spans="1:8" x14ac:dyDescent="0.25">
      <c r="A24" s="19"/>
    </row>
    <row r="58" spans="1:1" x14ac:dyDescent="0.25">
      <c r="A58" s="29" t="s">
        <v>86</v>
      </c>
    </row>
    <row r="59" spans="1:1" x14ac:dyDescent="0.25">
      <c r="A59" s="29" t="s">
        <v>74</v>
      </c>
    </row>
    <row r="61" spans="1:1" ht="17.25" x14ac:dyDescent="0.25">
      <c r="A61" s="29" t="s">
        <v>87</v>
      </c>
    </row>
  </sheetData>
  <sheetProtection algorithmName="SHA-512" hashValue="OZFA3LylfIwm8BTFXjQR3Bdfhtqg8cgsfbUF1uz+gEiTTaRmCpKtj0x5BQVNFXNg9uMYZD7fHCHu4mFCNqt3WA==" saltValue="Ag+vyuHgeFLa8Yun3ohxRg==" spinCount="100000" sheet="1" scenarios="1" insertHyperlinks="0" selectLockedCells="1" pivotTables="0" selectUnlockedCells="1"/>
  <conditionalFormatting pivot="1">
    <cfRule type="top10" dxfId="532" priority="1" rank="5"/>
  </conditionalFormatting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7"/>
  <sheetViews>
    <sheetView workbookViewId="0">
      <selection activeCell="A137" sqref="A137:B137"/>
    </sheetView>
  </sheetViews>
  <sheetFormatPr defaultRowHeight="15" x14ac:dyDescent="0.25"/>
  <cols>
    <col min="1" max="2" width="29.85546875" customWidth="1"/>
    <col min="3" max="3" width="57.42578125" customWidth="1"/>
    <col min="5" max="5" width="37" bestFit="1" customWidth="1"/>
    <col min="6" max="7" width="57.42578125" bestFit="1" customWidth="1"/>
  </cols>
  <sheetData>
    <row r="3" spans="1:6" x14ac:dyDescent="0.25">
      <c r="A3" s="3" t="s">
        <v>47</v>
      </c>
      <c r="B3" t="s">
        <v>73</v>
      </c>
    </row>
    <row r="4" spans="1:6" x14ac:dyDescent="0.25">
      <c r="A4" s="4" t="s">
        <v>50</v>
      </c>
      <c r="B4" s="2">
        <v>6.3</v>
      </c>
    </row>
    <row r="5" spans="1:6" x14ac:dyDescent="0.25">
      <c r="A5" s="4" t="s">
        <v>51</v>
      </c>
      <c r="B5" s="2">
        <v>8.1</v>
      </c>
    </row>
    <row r="6" spans="1:6" x14ac:dyDescent="0.25">
      <c r="A6" s="4" t="s">
        <v>52</v>
      </c>
      <c r="B6" s="2">
        <v>8.9</v>
      </c>
    </row>
    <row r="7" spans="1:6" x14ac:dyDescent="0.25">
      <c r="A7" s="4" t="s">
        <v>55</v>
      </c>
      <c r="B7" s="2">
        <v>5.9</v>
      </c>
      <c r="F7" s="17"/>
    </row>
    <row r="8" spans="1:6" x14ac:dyDescent="0.25">
      <c r="A8" s="4" t="s">
        <v>56</v>
      </c>
      <c r="B8" s="2">
        <v>13.3</v>
      </c>
    </row>
    <row r="9" spans="1:6" x14ac:dyDescent="0.25">
      <c r="A9" s="4" t="s">
        <v>57</v>
      </c>
      <c r="B9" s="2">
        <v>17.099999999999998</v>
      </c>
    </row>
    <row r="10" spans="1:6" x14ac:dyDescent="0.25">
      <c r="A10" s="4" t="s">
        <v>61</v>
      </c>
      <c r="B10" s="2">
        <v>8.9</v>
      </c>
    </row>
    <row r="11" spans="1:6" x14ac:dyDescent="0.25">
      <c r="A11" s="4" t="s">
        <v>64</v>
      </c>
      <c r="B11" s="2">
        <v>10</v>
      </c>
    </row>
    <row r="12" spans="1:6" x14ac:dyDescent="0.25">
      <c r="A12" s="4" t="s">
        <v>69</v>
      </c>
      <c r="B12" s="2">
        <v>21.546711684171093</v>
      </c>
    </row>
    <row r="13" spans="1:6" x14ac:dyDescent="0.25">
      <c r="A13" s="4" t="s">
        <v>48</v>
      </c>
      <c r="B13" s="5">
        <v>100.0467116841711</v>
      </c>
    </row>
    <row r="15" spans="1:6" x14ac:dyDescent="0.25">
      <c r="A15" s="4" t="s">
        <v>50</v>
      </c>
      <c r="B15" s="2">
        <f>B4</f>
        <v>6.3</v>
      </c>
    </row>
    <row r="16" spans="1:6" x14ac:dyDescent="0.25">
      <c r="A16" s="4" t="s">
        <v>51</v>
      </c>
      <c r="B16" s="2">
        <f t="shared" ref="B16:B23" si="0">B5</f>
        <v>8.1</v>
      </c>
    </row>
    <row r="17" spans="1:2" x14ac:dyDescent="0.25">
      <c r="A17" s="4" t="s">
        <v>52</v>
      </c>
      <c r="B17" s="2">
        <f t="shared" si="0"/>
        <v>8.9</v>
      </c>
    </row>
    <row r="18" spans="1:2" x14ac:dyDescent="0.25">
      <c r="A18" s="4" t="s">
        <v>55</v>
      </c>
      <c r="B18" s="2">
        <f t="shared" si="0"/>
        <v>5.9</v>
      </c>
    </row>
    <row r="19" spans="1:2" x14ac:dyDescent="0.25">
      <c r="A19" s="4" t="s">
        <v>56</v>
      </c>
      <c r="B19" s="2">
        <f t="shared" si="0"/>
        <v>13.3</v>
      </c>
    </row>
    <row r="20" spans="1:2" x14ac:dyDescent="0.25">
      <c r="A20" s="4" t="s">
        <v>61</v>
      </c>
      <c r="B20" s="2">
        <f t="shared" si="0"/>
        <v>17.099999999999998</v>
      </c>
    </row>
    <row r="21" spans="1:2" x14ac:dyDescent="0.25">
      <c r="A21" s="4" t="s">
        <v>64</v>
      </c>
      <c r="B21" s="2">
        <f t="shared" si="0"/>
        <v>8.9</v>
      </c>
    </row>
    <row r="22" spans="1:2" x14ac:dyDescent="0.25">
      <c r="A22" s="4" t="s">
        <v>57</v>
      </c>
      <c r="B22" s="2">
        <f t="shared" si="0"/>
        <v>10</v>
      </c>
    </row>
    <row r="23" spans="1:2" x14ac:dyDescent="0.25">
      <c r="A23" s="4" t="s">
        <v>69</v>
      </c>
      <c r="B23" s="2">
        <f t="shared" si="0"/>
        <v>21.546711684171093</v>
      </c>
    </row>
    <row r="34" spans="1:2" x14ac:dyDescent="0.25">
      <c r="A34" s="3" t="s">
        <v>47</v>
      </c>
      <c r="B34" t="s">
        <v>73</v>
      </c>
    </row>
    <row r="35" spans="1:2" x14ac:dyDescent="0.25">
      <c r="A35" s="4" t="s">
        <v>42</v>
      </c>
      <c r="B35" s="5">
        <v>6.976290707335675</v>
      </c>
    </row>
    <row r="36" spans="1:2" x14ac:dyDescent="0.25">
      <c r="A36" s="4" t="s">
        <v>45</v>
      </c>
      <c r="B36" s="5">
        <v>0.93207362643342329</v>
      </c>
    </row>
    <row r="37" spans="1:2" x14ac:dyDescent="0.25">
      <c r="A37" s="4" t="s">
        <v>38</v>
      </c>
      <c r="B37" s="5">
        <v>6.3223565348133128</v>
      </c>
    </row>
    <row r="38" spans="1:2" x14ac:dyDescent="0.25">
      <c r="A38" s="4" t="s">
        <v>39</v>
      </c>
      <c r="B38" s="5">
        <v>4.1266349247575844</v>
      </c>
    </row>
    <row r="39" spans="1:2" x14ac:dyDescent="0.25">
      <c r="A39" s="4" t="s">
        <v>43</v>
      </c>
      <c r="B39" s="5">
        <v>3.649896287809463</v>
      </c>
    </row>
    <row r="40" spans="1:2" x14ac:dyDescent="0.25">
      <c r="A40" s="4" t="s">
        <v>40</v>
      </c>
      <c r="B40" s="5">
        <v>17.78451719854878</v>
      </c>
    </row>
    <row r="41" spans="1:2" x14ac:dyDescent="0.25">
      <c r="A41" s="4" t="s">
        <v>36</v>
      </c>
      <c r="B41" s="5">
        <v>5.1644066450200938</v>
      </c>
    </row>
    <row r="42" spans="1:2" x14ac:dyDescent="0.25">
      <c r="A42" s="4" t="s">
        <v>37</v>
      </c>
      <c r="B42" s="5">
        <v>23.395925689066392</v>
      </c>
    </row>
    <row r="43" spans="1:2" x14ac:dyDescent="0.25">
      <c r="A43" s="4" t="s">
        <v>44</v>
      </c>
      <c r="B43" s="5">
        <v>17.680887833919602</v>
      </c>
    </row>
    <row r="44" spans="1:2" x14ac:dyDescent="0.25">
      <c r="A44" s="4" t="s">
        <v>41</v>
      </c>
      <c r="B44" s="5">
        <v>12.337514595831086</v>
      </c>
    </row>
    <row r="45" spans="1:2" x14ac:dyDescent="0.25">
      <c r="A45" s="4" t="s">
        <v>46</v>
      </c>
      <c r="B45" s="5">
        <v>1.6294959564645828</v>
      </c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8" spans="1:6" x14ac:dyDescent="0.25">
      <c r="A68" s="4" t="s">
        <v>42</v>
      </c>
      <c r="B68" s="2">
        <f>B35</f>
        <v>6.976290707335675</v>
      </c>
    </row>
    <row r="69" spans="1:6" x14ac:dyDescent="0.25">
      <c r="A69" s="4" t="s">
        <v>45</v>
      </c>
      <c r="B69" s="2">
        <f t="shared" ref="B69:B78" si="1">B36</f>
        <v>0.93207362643342329</v>
      </c>
    </row>
    <row r="70" spans="1:6" x14ac:dyDescent="0.25">
      <c r="A70" s="4" t="s">
        <v>38</v>
      </c>
      <c r="B70" s="2">
        <f t="shared" si="1"/>
        <v>6.3223565348133128</v>
      </c>
    </row>
    <row r="71" spans="1:6" x14ac:dyDescent="0.25">
      <c r="A71" s="4" t="s">
        <v>39</v>
      </c>
      <c r="B71" s="2">
        <f t="shared" si="1"/>
        <v>4.1266349247575844</v>
      </c>
    </row>
    <row r="72" spans="1:6" x14ac:dyDescent="0.25">
      <c r="A72" s="4" t="s">
        <v>43</v>
      </c>
      <c r="B72" s="2">
        <f t="shared" si="1"/>
        <v>3.649896287809463</v>
      </c>
      <c r="E72" s="3" t="s">
        <v>47</v>
      </c>
      <c r="F72" t="s">
        <v>85</v>
      </c>
    </row>
    <row r="73" spans="1:6" x14ac:dyDescent="0.25">
      <c r="A73" s="4" t="s">
        <v>40</v>
      </c>
      <c r="B73" s="2">
        <f>B40</f>
        <v>17.78451719854878</v>
      </c>
      <c r="E73" s="4" t="s">
        <v>42</v>
      </c>
      <c r="F73" s="5">
        <v>794644.1</v>
      </c>
    </row>
    <row r="74" spans="1:6" x14ac:dyDescent="0.25">
      <c r="A74" t="s">
        <v>36</v>
      </c>
      <c r="B74" s="2">
        <f t="shared" si="1"/>
        <v>5.1644066450200938</v>
      </c>
      <c r="E74" s="4" t="s">
        <v>35</v>
      </c>
      <c r="F74" s="5">
        <v>1090778.1000000001</v>
      </c>
    </row>
    <row r="75" spans="1:6" x14ac:dyDescent="0.25">
      <c r="A75" t="s">
        <v>37</v>
      </c>
      <c r="B75" s="2">
        <f t="shared" si="1"/>
        <v>23.395925689066392</v>
      </c>
      <c r="E75" s="4" t="s">
        <v>45</v>
      </c>
      <c r="F75" s="5">
        <v>543204.80000000005</v>
      </c>
    </row>
    <row r="76" spans="1:6" x14ac:dyDescent="0.25">
      <c r="A76" t="s">
        <v>44</v>
      </c>
      <c r="B76" s="2">
        <f t="shared" si="1"/>
        <v>17.680887833919602</v>
      </c>
      <c r="E76" s="4" t="s">
        <v>38</v>
      </c>
      <c r="F76" s="5">
        <v>549172</v>
      </c>
    </row>
    <row r="77" spans="1:6" x14ac:dyDescent="0.25">
      <c r="A77" t="s">
        <v>41</v>
      </c>
      <c r="B77" s="2">
        <f t="shared" si="1"/>
        <v>12.337514595831086</v>
      </c>
      <c r="E77" s="4" t="s">
        <v>39</v>
      </c>
      <c r="F77" s="5">
        <v>1228904.5</v>
      </c>
    </row>
    <row r="78" spans="1:6" x14ac:dyDescent="0.25">
      <c r="A78" t="s">
        <v>46</v>
      </c>
      <c r="B78" s="2">
        <f t="shared" si="1"/>
        <v>1.6294959564645828</v>
      </c>
      <c r="E78" s="4" t="s">
        <v>43</v>
      </c>
      <c r="F78" s="5">
        <v>2338219.1</v>
      </c>
    </row>
    <row r="79" spans="1:6" x14ac:dyDescent="0.25">
      <c r="E79" s="4" t="s">
        <v>40</v>
      </c>
      <c r="F79" s="5">
        <v>840706.9</v>
      </c>
    </row>
    <row r="80" spans="1:6" x14ac:dyDescent="0.25">
      <c r="E80" s="4" t="s">
        <v>36</v>
      </c>
      <c r="F80" s="5">
        <v>457864.5</v>
      </c>
    </row>
    <row r="81" spans="1:6" x14ac:dyDescent="0.25">
      <c r="E81" s="4" t="s">
        <v>37</v>
      </c>
      <c r="F81" s="5">
        <v>2029719.8</v>
      </c>
    </row>
    <row r="82" spans="1:6" x14ac:dyDescent="0.25">
      <c r="E82" s="4" t="s">
        <v>44</v>
      </c>
      <c r="F82" s="5">
        <v>3303417</v>
      </c>
    </row>
    <row r="83" spans="1:6" x14ac:dyDescent="0.25">
      <c r="E83" s="4" t="s">
        <v>41</v>
      </c>
      <c r="F83" s="5">
        <v>828825.8</v>
      </c>
    </row>
    <row r="84" spans="1:6" x14ac:dyDescent="0.25">
      <c r="E84" s="4" t="s">
        <v>46</v>
      </c>
      <c r="F84" s="5">
        <v>2946171.5</v>
      </c>
    </row>
    <row r="89" spans="1:6" x14ac:dyDescent="0.25">
      <c r="A89" s="3" t="s">
        <v>75</v>
      </c>
      <c r="B89" t="s">
        <v>85</v>
      </c>
    </row>
    <row r="90" spans="1:6" x14ac:dyDescent="0.25">
      <c r="A90" t="s">
        <v>35</v>
      </c>
      <c r="B90" s="5">
        <v>573579.69999999995</v>
      </c>
    </row>
    <row r="91" spans="1:6" x14ac:dyDescent="0.25">
      <c r="A91" t="s">
        <v>42</v>
      </c>
      <c r="B91" s="5">
        <v>376452.8</v>
      </c>
    </row>
    <row r="92" spans="1:6" x14ac:dyDescent="0.25">
      <c r="A92" t="s">
        <v>45</v>
      </c>
      <c r="B92" s="5">
        <v>344645.5</v>
      </c>
    </row>
    <row r="93" spans="1:6" x14ac:dyDescent="0.25">
      <c r="A93" t="s">
        <v>38</v>
      </c>
      <c r="B93" s="5">
        <v>291717.40000000002</v>
      </c>
    </row>
    <row r="94" spans="1:6" x14ac:dyDescent="0.25">
      <c r="A94" t="s">
        <v>39</v>
      </c>
      <c r="B94" s="5">
        <v>752942.5</v>
      </c>
    </row>
    <row r="95" spans="1:6" x14ac:dyDescent="0.25">
      <c r="A95" t="s">
        <v>43</v>
      </c>
      <c r="B95" s="5">
        <v>1125991.6000000001</v>
      </c>
    </row>
    <row r="96" spans="1:6" x14ac:dyDescent="0.25">
      <c r="A96" t="s">
        <v>40</v>
      </c>
      <c r="B96" s="5">
        <v>475867.3</v>
      </c>
    </row>
    <row r="97" spans="1:2" x14ac:dyDescent="0.25">
      <c r="A97" t="s">
        <v>36</v>
      </c>
      <c r="B97" s="5">
        <v>228844.2</v>
      </c>
    </row>
    <row r="98" spans="1:2" x14ac:dyDescent="0.25">
      <c r="A98" t="s">
        <v>37</v>
      </c>
      <c r="B98" s="5">
        <v>974017.3</v>
      </c>
    </row>
    <row r="99" spans="1:2" x14ac:dyDescent="0.25">
      <c r="A99" t="s">
        <v>44</v>
      </c>
      <c r="B99" s="5">
        <v>1643090.5</v>
      </c>
    </row>
    <row r="100" spans="1:2" x14ac:dyDescent="0.25">
      <c r="A100" t="s">
        <v>41</v>
      </c>
      <c r="B100" s="5">
        <v>526220.9</v>
      </c>
    </row>
    <row r="101" spans="1:2" x14ac:dyDescent="0.25">
      <c r="A101" t="s">
        <v>46</v>
      </c>
      <c r="B101" s="5">
        <v>1508337.9</v>
      </c>
    </row>
    <row r="115" spans="1:2" x14ac:dyDescent="0.25">
      <c r="A115" s="4"/>
      <c r="B115" s="5"/>
    </row>
    <row r="116" spans="1:2" x14ac:dyDescent="0.25">
      <c r="A116" s="4"/>
      <c r="B116" s="5"/>
    </row>
    <row r="117" spans="1:2" x14ac:dyDescent="0.25">
      <c r="A117" s="4"/>
      <c r="B117" s="5"/>
    </row>
    <row r="118" spans="1:2" x14ac:dyDescent="0.25">
      <c r="A118" s="4"/>
      <c r="B118" s="5"/>
    </row>
    <row r="119" spans="1:2" x14ac:dyDescent="0.25">
      <c r="A119" s="4"/>
      <c r="B119" s="5"/>
    </row>
    <row r="120" spans="1:2" x14ac:dyDescent="0.25">
      <c r="A120" s="4"/>
      <c r="B120" s="5"/>
    </row>
    <row r="121" spans="1:2" x14ac:dyDescent="0.25">
      <c r="A121" s="4"/>
      <c r="B121" s="5"/>
    </row>
    <row r="122" spans="1:2" x14ac:dyDescent="0.25">
      <c r="A122" s="4"/>
      <c r="B122" s="5"/>
    </row>
    <row r="123" spans="1:2" x14ac:dyDescent="0.25">
      <c r="A123" s="4"/>
      <c r="B123" s="5"/>
    </row>
    <row r="126" spans="1:2" x14ac:dyDescent="0.25">
      <c r="A126" t="s">
        <v>42</v>
      </c>
      <c r="B126" s="1">
        <f t="shared" ref="B126:B137" si="2">VLOOKUP(A126,$E$72:$F$85,2,FALSE)</f>
        <v>794644.1</v>
      </c>
    </row>
    <row r="127" spans="1:2" x14ac:dyDescent="0.25">
      <c r="A127" t="s">
        <v>45</v>
      </c>
      <c r="B127" s="1">
        <f t="shared" si="2"/>
        <v>543204.80000000005</v>
      </c>
    </row>
    <row r="128" spans="1:2" x14ac:dyDescent="0.25">
      <c r="A128" t="s">
        <v>38</v>
      </c>
      <c r="B128" s="1">
        <f t="shared" si="2"/>
        <v>549172</v>
      </c>
    </row>
    <row r="129" spans="1:2" x14ac:dyDescent="0.25">
      <c r="A129" t="s">
        <v>39</v>
      </c>
      <c r="B129" s="1">
        <f t="shared" si="2"/>
        <v>1228904.5</v>
      </c>
    </row>
    <row r="130" spans="1:2" x14ac:dyDescent="0.25">
      <c r="A130" t="s">
        <v>43</v>
      </c>
      <c r="B130" s="1">
        <f t="shared" si="2"/>
        <v>2338219.1</v>
      </c>
    </row>
    <row r="131" spans="1:2" x14ac:dyDescent="0.25">
      <c r="A131" t="s">
        <v>40</v>
      </c>
      <c r="B131" s="1">
        <f t="shared" si="2"/>
        <v>840706.9</v>
      </c>
    </row>
    <row r="132" spans="1:2" x14ac:dyDescent="0.25">
      <c r="A132" t="s">
        <v>36</v>
      </c>
      <c r="B132" s="1">
        <f t="shared" si="2"/>
        <v>457864.5</v>
      </c>
    </row>
    <row r="133" spans="1:2" x14ac:dyDescent="0.25">
      <c r="A133" t="s">
        <v>37</v>
      </c>
      <c r="B133" s="1">
        <f t="shared" si="2"/>
        <v>2029719.8</v>
      </c>
    </row>
    <row r="134" spans="1:2" x14ac:dyDescent="0.25">
      <c r="A134" t="s">
        <v>44</v>
      </c>
      <c r="B134" s="1">
        <f t="shared" si="2"/>
        <v>3303417</v>
      </c>
    </row>
    <row r="135" spans="1:2" x14ac:dyDescent="0.25">
      <c r="A135" t="s">
        <v>41</v>
      </c>
      <c r="B135" s="1">
        <f t="shared" si="2"/>
        <v>828825.8</v>
      </c>
    </row>
    <row r="136" spans="1:2" x14ac:dyDescent="0.25">
      <c r="A136" t="s">
        <v>46</v>
      </c>
      <c r="B136" s="1">
        <f t="shared" si="2"/>
        <v>2946171.5</v>
      </c>
    </row>
    <row r="137" spans="1:2" x14ac:dyDescent="0.25">
      <c r="A137" t="s">
        <v>35</v>
      </c>
      <c r="B137" s="1">
        <f t="shared" si="2"/>
        <v>1090778.1000000001</v>
      </c>
    </row>
  </sheetData>
  <autoFilter ref="A126:B136"/>
  <pageMargins left="0.7" right="0.7" top="0.75" bottom="0.75" header="0.3" footer="0.3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ySplit="1" topLeftCell="A112" activePane="bottomLeft" state="frozen"/>
      <selection pane="bottomLeft" activeCell="G164" sqref="G164:G175"/>
    </sheetView>
  </sheetViews>
  <sheetFormatPr defaultRowHeight="15" x14ac:dyDescent="0.25"/>
  <cols>
    <col min="1" max="1" width="10.140625" customWidth="1"/>
    <col min="2" max="2" width="9.42578125" customWidth="1"/>
    <col min="3" max="3" width="36.28515625" customWidth="1"/>
    <col min="4" max="4" width="22" style="1" customWidth="1"/>
    <col min="5" max="6" width="15.7109375" style="2" customWidth="1"/>
    <col min="7" max="7" width="15.7109375" style="1" customWidth="1"/>
    <col min="8" max="10" width="15.7109375" style="2" customWidth="1"/>
    <col min="11" max="11" width="15.7109375" style="1" customWidth="1"/>
    <col min="12" max="12" width="17.140625" style="2" customWidth="1"/>
    <col min="13" max="13" width="15.7109375" style="2" customWidth="1"/>
    <col min="14" max="14" width="31.85546875" style="2" customWidth="1"/>
  </cols>
  <sheetData>
    <row r="1" spans="1:14" x14ac:dyDescent="0.25">
      <c r="A1" t="s">
        <v>0</v>
      </c>
      <c r="B1" t="s">
        <v>70</v>
      </c>
      <c r="C1" t="s">
        <v>1</v>
      </c>
      <c r="D1" s="1" t="s">
        <v>75</v>
      </c>
      <c r="E1" s="2" t="s">
        <v>84</v>
      </c>
      <c r="F1" s="2" t="s">
        <v>2</v>
      </c>
      <c r="G1" s="1" t="s">
        <v>76</v>
      </c>
      <c r="H1" s="2" t="s">
        <v>3</v>
      </c>
      <c r="I1" s="2" t="s">
        <v>77</v>
      </c>
      <c r="J1" s="2" t="s">
        <v>4</v>
      </c>
      <c r="K1" s="1" t="s">
        <v>71</v>
      </c>
      <c r="L1" s="2" t="s">
        <v>5</v>
      </c>
      <c r="M1" s="2" t="s">
        <v>6</v>
      </c>
      <c r="N1" s="2" t="s">
        <v>72</v>
      </c>
    </row>
    <row r="2" spans="1:14" x14ac:dyDescent="0.25">
      <c r="A2" s="8" t="s">
        <v>7</v>
      </c>
      <c r="B2" s="9" t="s">
        <v>49</v>
      </c>
      <c r="C2" s="8" t="s">
        <v>8</v>
      </c>
      <c r="D2" s="10">
        <v>1312417873</v>
      </c>
      <c r="E2" s="11">
        <f>D2/$D$2*100</f>
        <v>100</v>
      </c>
      <c r="F2" s="11">
        <v>107.47686934278545</v>
      </c>
      <c r="G2" s="10">
        <v>614466898</v>
      </c>
      <c r="H2" s="11">
        <f>G2/$G$2*100</f>
        <v>100</v>
      </c>
      <c r="I2" s="11">
        <f>G2/D2*100</f>
        <v>46.81945519344508</v>
      </c>
      <c r="J2" s="11">
        <v>112.03573695896773</v>
      </c>
      <c r="K2" s="10">
        <v>697950975</v>
      </c>
      <c r="L2" s="11">
        <f>K2/$K$2*100</f>
        <v>100</v>
      </c>
      <c r="M2" s="11">
        <v>103.75977981908069</v>
      </c>
      <c r="N2" s="11">
        <v>101.52362603056051</v>
      </c>
    </row>
    <row r="3" spans="1:14" x14ac:dyDescent="0.25">
      <c r="A3" t="s">
        <v>7</v>
      </c>
      <c r="B3" s="12" t="s">
        <v>50</v>
      </c>
      <c r="C3" s="13" t="s">
        <v>9</v>
      </c>
      <c r="D3" s="1">
        <v>89710041</v>
      </c>
      <c r="E3" s="2">
        <f>D3/$D$2*100</f>
        <v>6.8354784589252535</v>
      </c>
      <c r="F3" s="2">
        <v>104.90826312956969</v>
      </c>
      <c r="G3" s="1">
        <v>46724366</v>
      </c>
      <c r="H3" s="2">
        <f t="shared" ref="H3:H22" si="0">G3/$G$2*100</f>
        <v>7.6040493234185575</v>
      </c>
      <c r="I3" s="2">
        <f t="shared" ref="I3:I66" si="1">G3/D3*100</f>
        <v>52.08376395681281</v>
      </c>
      <c r="J3" s="2">
        <v>104.5997783853357</v>
      </c>
      <c r="K3" s="1">
        <v>42985674</v>
      </c>
      <c r="L3" s="2">
        <f t="shared" ref="L3:L22" si="2">K3/$K$2*100</f>
        <v>6.1588385917793147</v>
      </c>
      <c r="M3" s="2">
        <v>105.24564643727498</v>
      </c>
      <c r="N3" s="2">
        <v>107.69296782475463</v>
      </c>
    </row>
    <row r="4" spans="1:14" x14ac:dyDescent="0.25">
      <c r="A4" t="s">
        <v>7</v>
      </c>
      <c r="B4" s="14" t="s">
        <v>51</v>
      </c>
      <c r="C4" s="13" t="s">
        <v>10</v>
      </c>
      <c r="D4" s="1">
        <v>79266645</v>
      </c>
      <c r="E4" s="2">
        <f t="shared" ref="E4:E22" si="3">D4/$D$2*100</f>
        <v>6.0397413530195045</v>
      </c>
      <c r="F4" s="2">
        <v>112.04409420803674</v>
      </c>
      <c r="G4" s="1">
        <v>39226587</v>
      </c>
      <c r="H4" s="2">
        <f t="shared" si="0"/>
        <v>6.3838405498614827</v>
      </c>
      <c r="I4" s="2">
        <f t="shared" si="1"/>
        <v>49.486876857220338</v>
      </c>
      <c r="J4" s="2">
        <v>114.06814925623605</v>
      </c>
      <c r="K4" s="1">
        <v>40040058</v>
      </c>
      <c r="L4" s="2">
        <f t="shared" si="2"/>
        <v>5.7368009264547553</v>
      </c>
      <c r="M4" s="2">
        <v>110.12962706042464</v>
      </c>
      <c r="N4" s="2">
        <v>116.74368272381615</v>
      </c>
    </row>
    <row r="5" spans="1:14" x14ac:dyDescent="0.25">
      <c r="A5" t="s">
        <v>7</v>
      </c>
      <c r="B5" s="12" t="s">
        <v>52</v>
      </c>
      <c r="C5" s="13" t="s">
        <v>11</v>
      </c>
      <c r="D5" s="1">
        <v>222966970</v>
      </c>
      <c r="E5" s="2">
        <f t="shared" si="3"/>
        <v>16.989022672354295</v>
      </c>
      <c r="F5" s="2">
        <v>107.56995806223404</v>
      </c>
      <c r="G5" s="1">
        <v>161863484</v>
      </c>
      <c r="H5" s="2">
        <f t="shared" si="0"/>
        <v>26.342099879886447</v>
      </c>
      <c r="I5" s="2">
        <f t="shared" si="1"/>
        <v>72.595274537748793</v>
      </c>
      <c r="J5" s="2">
        <v>118.9441185577024</v>
      </c>
      <c r="K5" s="1">
        <v>61103486</v>
      </c>
      <c r="L5" s="2">
        <f t="shared" si="2"/>
        <v>8.7546959870641352</v>
      </c>
      <c r="M5" s="2">
        <v>85.82841482086603</v>
      </c>
      <c r="N5" s="2">
        <v>91.322254937855263</v>
      </c>
    </row>
    <row r="6" spans="1:14" x14ac:dyDescent="0.25">
      <c r="A6" t="s">
        <v>7</v>
      </c>
      <c r="B6" s="6" t="s">
        <v>53</v>
      </c>
      <c r="C6" t="s">
        <v>12</v>
      </c>
      <c r="D6" s="1">
        <v>68202735</v>
      </c>
      <c r="E6" s="2">
        <f t="shared" si="3"/>
        <v>5.196724031508217</v>
      </c>
      <c r="F6" s="2">
        <v>100.64573853129468</v>
      </c>
      <c r="G6" s="1">
        <v>48360798</v>
      </c>
      <c r="H6" s="2">
        <f t="shared" si="0"/>
        <v>7.8703666800290355</v>
      </c>
      <c r="I6" s="2">
        <f t="shared" si="1"/>
        <v>70.907417422483135</v>
      </c>
      <c r="J6" s="2">
        <v>112.36640356080672</v>
      </c>
      <c r="K6" s="1">
        <v>19841937</v>
      </c>
      <c r="L6" s="2">
        <f t="shared" si="2"/>
        <v>2.8428840578666721</v>
      </c>
      <c r="M6" s="2">
        <v>80.245102726912293</v>
      </c>
      <c r="N6" s="2">
        <v>73.887035199992795</v>
      </c>
    </row>
    <row r="7" spans="1:14" x14ac:dyDescent="0.25">
      <c r="A7" t="s">
        <v>7</v>
      </c>
      <c r="B7" s="7" t="s">
        <v>54</v>
      </c>
      <c r="C7" t="s">
        <v>13</v>
      </c>
      <c r="D7" s="1">
        <v>7424483</v>
      </c>
      <c r="E7" s="2">
        <f t="shared" si="3"/>
        <v>0.56571029340134571</v>
      </c>
      <c r="F7" s="2">
        <v>63.177129667514329</v>
      </c>
      <c r="G7" s="1">
        <v>3585131</v>
      </c>
      <c r="H7" s="2">
        <f t="shared" si="0"/>
        <v>0.58345388688456246</v>
      </c>
      <c r="I7" s="2">
        <f t="shared" si="1"/>
        <v>48.287954865005418</v>
      </c>
      <c r="J7" s="2">
        <v>56.716683472085172</v>
      </c>
      <c r="K7" s="1">
        <v>3839352</v>
      </c>
      <c r="L7" s="2">
        <f t="shared" si="2"/>
        <v>0.55008906606943275</v>
      </c>
      <c r="M7" s="2">
        <v>70.696794963526216</v>
      </c>
      <c r="N7" s="2">
        <v>91.189049511224383</v>
      </c>
    </row>
    <row r="8" spans="1:14" x14ac:dyDescent="0.25">
      <c r="A8" t="s">
        <v>7</v>
      </c>
      <c r="B8" s="14" t="s">
        <v>55</v>
      </c>
      <c r="C8" s="13" t="s">
        <v>14</v>
      </c>
      <c r="D8" s="1">
        <v>87079142</v>
      </c>
      <c r="E8" s="2">
        <f>D8/$D$2*100</f>
        <v>6.6350164678075823</v>
      </c>
      <c r="F8" s="2">
        <v>106.55207653747919</v>
      </c>
      <c r="G8" s="1">
        <v>51222647</v>
      </c>
      <c r="H8" s="2">
        <f t="shared" si="0"/>
        <v>8.3361117037748063</v>
      </c>
      <c r="I8" s="2">
        <f t="shared" si="1"/>
        <v>58.823095661645354</v>
      </c>
      <c r="J8" s="2">
        <v>108.25019053277174</v>
      </c>
      <c r="K8" s="1">
        <v>35856495</v>
      </c>
      <c r="L8" s="2">
        <f t="shared" si="2"/>
        <v>5.1373944996638192</v>
      </c>
      <c r="M8" s="2">
        <v>104.21663289180924</v>
      </c>
      <c r="N8" s="2">
        <v>98.364183587296253</v>
      </c>
    </row>
    <row r="9" spans="1:14" x14ac:dyDescent="0.25">
      <c r="A9" t="s">
        <v>7</v>
      </c>
      <c r="B9" s="12" t="s">
        <v>56</v>
      </c>
      <c r="C9" s="13" t="s">
        <v>15</v>
      </c>
      <c r="D9" s="1">
        <v>172345667</v>
      </c>
      <c r="E9" s="2">
        <f t="shared" si="3"/>
        <v>13.1319201411089</v>
      </c>
      <c r="F9" s="2">
        <v>106.97355824844277</v>
      </c>
      <c r="G9" s="1">
        <v>72860409</v>
      </c>
      <c r="H9" s="2">
        <f t="shared" si="0"/>
        <v>11.857499441735591</v>
      </c>
      <c r="I9" s="2">
        <f t="shared" si="1"/>
        <v>42.275741693001194</v>
      </c>
      <c r="J9" s="2">
        <v>118.14175766076289</v>
      </c>
      <c r="K9" s="1">
        <v>99485258</v>
      </c>
      <c r="L9" s="2">
        <f t="shared" si="2"/>
        <v>14.253903434979801</v>
      </c>
      <c r="M9" s="2">
        <v>100.04701214199065</v>
      </c>
      <c r="N9" s="2">
        <v>100.57665402914138</v>
      </c>
    </row>
    <row r="10" spans="1:14" x14ac:dyDescent="0.25">
      <c r="A10" t="s">
        <v>7</v>
      </c>
      <c r="B10" s="14" t="s">
        <v>57</v>
      </c>
      <c r="C10" s="13" t="s">
        <v>16</v>
      </c>
      <c r="D10" s="1">
        <v>204618396</v>
      </c>
      <c r="E10" s="2">
        <f t="shared" si="3"/>
        <v>15.590948600255766</v>
      </c>
      <c r="F10" s="2">
        <v>116.32240472165077</v>
      </c>
      <c r="G10" s="1">
        <v>68099462</v>
      </c>
      <c r="H10" s="2">
        <f t="shared" si="0"/>
        <v>11.082690088213671</v>
      </c>
      <c r="I10" s="2">
        <f t="shared" si="1"/>
        <v>33.28120214567609</v>
      </c>
      <c r="J10" s="2">
        <v>115.45065144266451</v>
      </c>
      <c r="K10" s="1">
        <v>136518933</v>
      </c>
      <c r="L10" s="2">
        <f t="shared" si="2"/>
        <v>19.55996021067239</v>
      </c>
      <c r="M10" s="2">
        <v>116.76219884080811</v>
      </c>
      <c r="N10" s="2">
        <v>106.36265109698309</v>
      </c>
    </row>
    <row r="11" spans="1:14" x14ac:dyDescent="0.25">
      <c r="A11" t="s">
        <v>7</v>
      </c>
      <c r="B11" s="15" t="s">
        <v>58</v>
      </c>
      <c r="C11" s="16" t="s">
        <v>17</v>
      </c>
      <c r="D11" s="1">
        <v>17587872</v>
      </c>
      <c r="E11" s="2">
        <f t="shared" si="3"/>
        <v>1.3401121976338704</v>
      </c>
      <c r="F11" s="2">
        <v>104.57664887635742</v>
      </c>
      <c r="G11" s="1">
        <v>9063266</v>
      </c>
      <c r="H11" s="2">
        <f t="shared" si="0"/>
        <v>1.4749803495517182</v>
      </c>
      <c r="I11" s="2">
        <f t="shared" si="1"/>
        <v>51.531339322915251</v>
      </c>
      <c r="J11" s="2">
        <v>103.93093825225736</v>
      </c>
      <c r="K11" s="1">
        <v>8524606</v>
      </c>
      <c r="L11" s="2">
        <f t="shared" si="2"/>
        <v>1.2213760429233587</v>
      </c>
      <c r="M11" s="2">
        <v>105.27201967689078</v>
      </c>
      <c r="N11" s="2">
        <v>102.91229849612074</v>
      </c>
    </row>
    <row r="12" spans="1:14" x14ac:dyDescent="0.25">
      <c r="A12" t="s">
        <v>7</v>
      </c>
      <c r="B12" s="6" t="s">
        <v>59</v>
      </c>
      <c r="C12" t="s">
        <v>18</v>
      </c>
      <c r="D12" s="1">
        <v>26379873</v>
      </c>
      <c r="E12" s="2">
        <f t="shared" si="3"/>
        <v>2.0100208586537591</v>
      </c>
      <c r="F12" s="2">
        <v>107.35078980458911</v>
      </c>
      <c r="G12" s="1">
        <v>8065732</v>
      </c>
      <c r="H12" s="2">
        <f t="shared" si="0"/>
        <v>1.3126389763635404</v>
      </c>
      <c r="I12" s="2">
        <f t="shared" si="1"/>
        <v>30.575325362635368</v>
      </c>
      <c r="J12" s="2">
        <v>108.22495296831327</v>
      </c>
      <c r="K12" s="1">
        <v>18314141</v>
      </c>
      <c r="L12" s="2">
        <f t="shared" si="2"/>
        <v>2.6239867348849253</v>
      </c>
      <c r="M12" s="2">
        <v>106.97026287812605</v>
      </c>
      <c r="N12" s="2">
        <v>104.75065202724885</v>
      </c>
    </row>
    <row r="13" spans="1:14" x14ac:dyDescent="0.25">
      <c r="A13" t="s">
        <v>7</v>
      </c>
      <c r="B13" s="7" t="s">
        <v>60</v>
      </c>
      <c r="C13" t="s">
        <v>19</v>
      </c>
      <c r="D13" s="1">
        <v>4462521</v>
      </c>
      <c r="E13" s="2">
        <f t="shared" si="3"/>
        <v>0.34002287623524313</v>
      </c>
      <c r="F13" s="2">
        <v>115.3397680344025</v>
      </c>
      <c r="G13" s="1">
        <v>1981848</v>
      </c>
      <c r="H13" s="2">
        <f t="shared" si="0"/>
        <v>0.32253128792627</v>
      </c>
      <c r="I13" s="2">
        <f t="shared" si="1"/>
        <v>44.410950671156506</v>
      </c>
      <c r="J13" s="2">
        <v>108.43013188238093</v>
      </c>
      <c r="K13" s="1">
        <v>2480673</v>
      </c>
      <c r="L13" s="2">
        <f t="shared" si="2"/>
        <v>0.35542224151202023</v>
      </c>
      <c r="M13" s="2">
        <v>121.52673573195341</v>
      </c>
      <c r="N13" s="2">
        <v>110.94085654084714</v>
      </c>
    </row>
    <row r="14" spans="1:14" x14ac:dyDescent="0.25">
      <c r="A14" t="s">
        <v>7</v>
      </c>
      <c r="B14" s="14" t="s">
        <v>61</v>
      </c>
      <c r="C14" s="13" t="s">
        <v>20</v>
      </c>
      <c r="D14" s="1">
        <v>85856737</v>
      </c>
      <c r="E14" s="2">
        <f t="shared" si="3"/>
        <v>6.5418750206246239</v>
      </c>
      <c r="F14" s="2">
        <v>109.71365639802815</v>
      </c>
      <c r="G14" s="1">
        <v>24935180</v>
      </c>
      <c r="H14" s="2">
        <f t="shared" si="0"/>
        <v>4.0580184353559758</v>
      </c>
      <c r="I14" s="2">
        <f t="shared" si="1"/>
        <v>29.042776223839024</v>
      </c>
      <c r="J14" s="2">
        <v>100.75268371317647</v>
      </c>
      <c r="K14" s="1">
        <v>60921556</v>
      </c>
      <c r="L14" s="2">
        <f t="shared" si="2"/>
        <v>8.7286296863472383</v>
      </c>
      <c r="M14" s="2">
        <v>113.85847192252896</v>
      </c>
      <c r="N14" s="2">
        <v>105.53708797432768</v>
      </c>
    </row>
    <row r="15" spans="1:14" x14ac:dyDescent="0.25">
      <c r="A15" t="s">
        <v>7</v>
      </c>
      <c r="B15" s="7" t="s">
        <v>62</v>
      </c>
      <c r="C15" t="s">
        <v>21</v>
      </c>
      <c r="D15" s="1">
        <v>21581434</v>
      </c>
      <c r="E15" s="2">
        <f t="shared" si="3"/>
        <v>1.6444026284606992</v>
      </c>
      <c r="F15" s="2">
        <v>85.356967845455074</v>
      </c>
      <c r="G15" s="1">
        <v>10819585</v>
      </c>
      <c r="H15" s="2">
        <f t="shared" si="0"/>
        <v>1.7608084398388537</v>
      </c>
      <c r="I15" s="2">
        <f t="shared" si="1"/>
        <v>50.133763122506139</v>
      </c>
      <c r="J15" s="2">
        <v>79.304433936740935</v>
      </c>
      <c r="K15" s="1">
        <v>10761849</v>
      </c>
      <c r="L15" s="2">
        <f t="shared" si="2"/>
        <v>1.5419204765778858</v>
      </c>
      <c r="M15" s="2">
        <v>92.450680329524289</v>
      </c>
      <c r="N15" s="2">
        <v>94.859989623994906</v>
      </c>
    </row>
    <row r="16" spans="1:14" x14ac:dyDescent="0.25">
      <c r="A16" t="s">
        <v>7</v>
      </c>
      <c r="B16" s="6" t="s">
        <v>63</v>
      </c>
      <c r="C16" t="s">
        <v>22</v>
      </c>
      <c r="D16" s="1">
        <v>21863234</v>
      </c>
      <c r="E16" s="2">
        <f t="shared" si="3"/>
        <v>1.6658744482063299</v>
      </c>
      <c r="F16" s="2">
        <v>96.742129203504447</v>
      </c>
      <c r="G16" s="1">
        <v>6258086</v>
      </c>
      <c r="H16" s="2">
        <f t="shared" si="0"/>
        <v>1.0184577916840039</v>
      </c>
      <c r="I16" s="2">
        <f t="shared" si="1"/>
        <v>28.62378914299687</v>
      </c>
      <c r="J16" s="2">
        <v>103.79138652169415</v>
      </c>
      <c r="K16" s="1">
        <v>15605149</v>
      </c>
      <c r="L16" s="2">
        <f t="shared" si="2"/>
        <v>2.2358517372942992</v>
      </c>
      <c r="M16" s="2">
        <v>94.177056102667095</v>
      </c>
      <c r="N16" s="2">
        <v>96.069221358761808</v>
      </c>
    </row>
    <row r="17" spans="1:14" x14ac:dyDescent="0.25">
      <c r="A17" t="s">
        <v>7</v>
      </c>
      <c r="B17" s="12" t="s">
        <v>64</v>
      </c>
      <c r="C17" s="13" t="s">
        <v>23</v>
      </c>
      <c r="D17" s="1">
        <v>106143510</v>
      </c>
      <c r="E17" s="2">
        <f t="shared" si="3"/>
        <v>8.08763063835538</v>
      </c>
      <c r="F17" s="2">
        <v>113.2992329290353</v>
      </c>
      <c r="G17" s="1">
        <v>35094457</v>
      </c>
      <c r="H17" s="2">
        <f t="shared" si="0"/>
        <v>5.711366570636649</v>
      </c>
      <c r="I17" s="2">
        <f t="shared" si="1"/>
        <v>33.063215075514272</v>
      </c>
      <c r="J17" s="2">
        <v>126.70188889264541</v>
      </c>
      <c r="K17" s="1">
        <v>71049053</v>
      </c>
      <c r="L17" s="2">
        <f t="shared" si="2"/>
        <v>10.179662403938901</v>
      </c>
      <c r="M17" s="2">
        <v>107.6732816928271</v>
      </c>
      <c r="N17" s="2">
        <v>107.60249121468462</v>
      </c>
    </row>
    <row r="18" spans="1:14" x14ac:dyDescent="0.25">
      <c r="A18" t="s">
        <v>7</v>
      </c>
      <c r="B18" s="6" t="s">
        <v>65</v>
      </c>
      <c r="C18" t="s">
        <v>24</v>
      </c>
      <c r="D18" s="1">
        <v>36212437</v>
      </c>
      <c r="E18" s="2">
        <f t="shared" si="3"/>
        <v>2.759215471305914</v>
      </c>
      <c r="F18" s="2">
        <v>109.20508318017295</v>
      </c>
      <c r="G18" s="1">
        <v>8343970</v>
      </c>
      <c r="H18" s="2">
        <f t="shared" si="0"/>
        <v>1.3579201788018855</v>
      </c>
      <c r="I18" s="2">
        <f t="shared" si="1"/>
        <v>23.041724587605081</v>
      </c>
      <c r="J18" s="2">
        <v>114.40943245073483</v>
      </c>
      <c r="K18" s="1">
        <v>27868467</v>
      </c>
      <c r="L18" s="2">
        <f t="shared" si="2"/>
        <v>3.9928974954150611</v>
      </c>
      <c r="M18" s="2">
        <v>107.73773859531985</v>
      </c>
      <c r="N18" s="2">
        <v>103.7321281154689</v>
      </c>
    </row>
    <row r="19" spans="1:14" x14ac:dyDescent="0.25">
      <c r="A19" t="s">
        <v>7</v>
      </c>
      <c r="B19" s="7" t="s">
        <v>66</v>
      </c>
      <c r="C19" t="s">
        <v>25</v>
      </c>
      <c r="D19" s="1">
        <v>47030047</v>
      </c>
      <c r="E19" s="2">
        <f t="shared" si="3"/>
        <v>3.5834659042318604</v>
      </c>
      <c r="F19" s="2">
        <v>98.202824373645001</v>
      </c>
      <c r="G19" s="1">
        <v>13588947</v>
      </c>
      <c r="H19" s="2">
        <f t="shared" si="0"/>
        <v>2.2115018797969488</v>
      </c>
      <c r="I19" s="2">
        <f t="shared" si="1"/>
        <v>28.894181202923313</v>
      </c>
      <c r="J19" s="2">
        <v>94.839008588755405</v>
      </c>
      <c r="K19" s="1">
        <v>33441100</v>
      </c>
      <c r="L19" s="2">
        <f t="shared" si="2"/>
        <v>4.7913250640562541</v>
      </c>
      <c r="M19" s="2">
        <v>99.638906918667999</v>
      </c>
      <c r="N19" s="2">
        <v>94.862502618402686</v>
      </c>
    </row>
    <row r="20" spans="1:14" x14ac:dyDescent="0.25">
      <c r="A20" t="s">
        <v>7</v>
      </c>
      <c r="B20" s="6" t="s">
        <v>67</v>
      </c>
      <c r="C20" t="s">
        <v>26</v>
      </c>
      <c r="D20" s="1">
        <v>8057402</v>
      </c>
      <c r="E20" s="2">
        <f t="shared" si="3"/>
        <v>0.61393571100810507</v>
      </c>
      <c r="F20" s="2">
        <v>120.83803311465573</v>
      </c>
      <c r="G20" s="1">
        <v>2548813</v>
      </c>
      <c r="H20" s="2">
        <f t="shared" si="0"/>
        <v>0.41480070094841787</v>
      </c>
      <c r="I20" s="2">
        <f t="shared" si="1"/>
        <v>31.633186478718571</v>
      </c>
      <c r="J20" s="2">
        <v>125.16472821602835</v>
      </c>
      <c r="K20" s="1">
        <v>5508589</v>
      </c>
      <c r="L20" s="2">
        <f t="shared" si="2"/>
        <v>0.78925156598570556</v>
      </c>
      <c r="M20" s="2">
        <v>118.93571035017074</v>
      </c>
      <c r="N20" s="2">
        <v>101.74578324137069</v>
      </c>
    </row>
    <row r="21" spans="1:14" x14ac:dyDescent="0.25">
      <c r="A21" t="s">
        <v>7</v>
      </c>
      <c r="B21" s="7" t="s">
        <v>68</v>
      </c>
      <c r="C21" t="s">
        <v>27</v>
      </c>
      <c r="D21" s="1">
        <v>5628728</v>
      </c>
      <c r="E21" s="2">
        <f t="shared" si="3"/>
        <v>0.42888230309859549</v>
      </c>
      <c r="F21" s="2">
        <v>86.315433110026078</v>
      </c>
      <c r="G21" s="1">
        <v>1824130</v>
      </c>
      <c r="H21" s="2">
        <f t="shared" si="0"/>
        <v>0.29686383529157984</v>
      </c>
      <c r="I21" s="2">
        <f t="shared" si="1"/>
        <v>32.407499527424314</v>
      </c>
      <c r="J21" s="2">
        <v>82.946347507546548</v>
      </c>
      <c r="K21" s="1">
        <v>3804598</v>
      </c>
      <c r="L21" s="2">
        <f t="shared" si="2"/>
        <v>0.54510963323749206</v>
      </c>
      <c r="M21" s="2">
        <v>88.029750620100884</v>
      </c>
      <c r="N21" s="2">
        <v>85.159075944435997</v>
      </c>
    </row>
    <row r="22" spans="1:14" x14ac:dyDescent="0.25">
      <c r="A22" t="s">
        <v>7</v>
      </c>
      <c r="B22" s="6" t="s">
        <v>69</v>
      </c>
      <c r="C22" t="s">
        <v>28</v>
      </c>
      <c r="D22" s="1">
        <f>D2-D3-D4-D5-D8-D9-D10-D14-D17</f>
        <v>264430765</v>
      </c>
      <c r="E22" s="2">
        <f t="shared" si="3"/>
        <v>20.148366647548695</v>
      </c>
      <c r="F22" s="1"/>
      <c r="G22" s="1">
        <f>G2-G3-G4-G5-G8-G9-G10-G14-G17</f>
        <v>114440306</v>
      </c>
      <c r="H22" s="2">
        <f t="shared" si="0"/>
        <v>18.624324007116815</v>
      </c>
      <c r="I22" s="1"/>
      <c r="J22" s="1"/>
      <c r="K22" s="1">
        <f>K2-K3-K4-K5-K8-K9-K10-K14-K17</f>
        <v>149990462</v>
      </c>
      <c r="L22" s="2">
        <f t="shared" si="2"/>
        <v>21.490114259099645</v>
      </c>
    </row>
    <row r="23" spans="1:14" x14ac:dyDescent="0.25">
      <c r="A23" s="8" t="s">
        <v>29</v>
      </c>
      <c r="B23" s="9" t="s">
        <v>49</v>
      </c>
      <c r="C23" s="8" t="s">
        <v>8</v>
      </c>
      <c r="D23" s="1">
        <v>1414245999.4184401</v>
      </c>
      <c r="E23" s="11">
        <f>D23/$D$23*100</f>
        <v>100</v>
      </c>
      <c r="F23" s="11">
        <v>107.75881893361263</v>
      </c>
      <c r="G23" s="10">
        <v>652656790.459499</v>
      </c>
      <c r="H23" s="11">
        <f>G23/$G$23*100</f>
        <v>100</v>
      </c>
      <c r="I23" s="11">
        <f t="shared" si="1"/>
        <v>46.148745743518568</v>
      </c>
      <c r="J23" s="11">
        <v>106.2151260847088</v>
      </c>
      <c r="K23" s="10">
        <v>761589208.95894396</v>
      </c>
      <c r="L23" s="11">
        <f>K23/$K$23*100</f>
        <v>100</v>
      </c>
      <c r="M23" s="11">
        <v>109.11786590153328</v>
      </c>
      <c r="N23" s="11">
        <v>101.8</v>
      </c>
    </row>
    <row r="24" spans="1:14" x14ac:dyDescent="0.25">
      <c r="A24" t="s">
        <v>29</v>
      </c>
      <c r="B24" s="12" t="s">
        <v>50</v>
      </c>
      <c r="C24" s="13" t="s">
        <v>9</v>
      </c>
      <c r="D24" s="1">
        <v>93629698.683430836</v>
      </c>
      <c r="E24" s="2">
        <f t="shared" ref="E24:E43" si="4">D24/$D$23*100</f>
        <v>6.6204676358945207</v>
      </c>
      <c r="F24" s="2">
        <v>104.36925191398679</v>
      </c>
      <c r="G24" s="1">
        <v>47785742.784505248</v>
      </c>
      <c r="H24" s="2">
        <f t="shared" ref="H24:H43" si="5">G24/$G$23*100</f>
        <v>7.3217261327905572</v>
      </c>
      <c r="I24" s="2">
        <f>G24/D24*100</f>
        <v>51.036950301498351</v>
      </c>
      <c r="J24" s="2">
        <v>102.27157022206626</v>
      </c>
      <c r="K24" s="1">
        <v>45843955.898925588</v>
      </c>
      <c r="L24" s="2">
        <v>6</v>
      </c>
      <c r="M24" s="2">
        <v>106.64938253364502</v>
      </c>
      <c r="N24" s="2">
        <v>103.4</v>
      </c>
    </row>
    <row r="25" spans="1:14" x14ac:dyDescent="0.25">
      <c r="A25" t="s">
        <v>29</v>
      </c>
      <c r="B25" s="14" t="s">
        <v>51</v>
      </c>
      <c r="C25" s="13" t="s">
        <v>10</v>
      </c>
      <c r="D25" s="1">
        <v>93496653.591190428</v>
      </c>
      <c r="E25" s="2">
        <f t="shared" si="4"/>
        <v>6.6110601429763776</v>
      </c>
      <c r="F25" s="2">
        <v>117.9520763004293</v>
      </c>
      <c r="G25" s="1">
        <v>44183407.126720391</v>
      </c>
      <c r="H25" s="2">
        <f t="shared" si="5"/>
        <v>6.7697766686244591</v>
      </c>
      <c r="I25" s="2">
        <f t="shared" si="1"/>
        <v>47.256672222633966</v>
      </c>
      <c r="J25" s="2">
        <v>112.63637880787434</v>
      </c>
      <c r="K25" s="1">
        <v>49313246.464470036</v>
      </c>
      <c r="L25" s="2">
        <v>6.5</v>
      </c>
      <c r="M25" s="2">
        <v>123.15977780169558</v>
      </c>
      <c r="N25" s="2">
        <v>102.1</v>
      </c>
    </row>
    <row r="26" spans="1:14" x14ac:dyDescent="0.25">
      <c r="A26" t="s">
        <v>29</v>
      </c>
      <c r="B26" s="12" t="s">
        <v>52</v>
      </c>
      <c r="C26" s="13" t="s">
        <v>11</v>
      </c>
      <c r="D26" s="1">
        <v>243444345.92184681</v>
      </c>
      <c r="E26" s="2">
        <f t="shared" si="4"/>
        <v>17.213719962577578</v>
      </c>
      <c r="F26" s="2">
        <v>109.18404009430043</v>
      </c>
      <c r="G26" s="1">
        <v>174044475.0242359</v>
      </c>
      <c r="H26" s="2">
        <f t="shared" si="5"/>
        <v>26.66707488045914</v>
      </c>
      <c r="I26" s="2">
        <f t="shared" si="1"/>
        <v>71.492510686655905</v>
      </c>
      <c r="J26" s="2">
        <v>107.52547191201933</v>
      </c>
      <c r="K26" s="1">
        <v>69399870.897610903</v>
      </c>
      <c r="L26" s="2">
        <v>9.1</v>
      </c>
      <c r="M26" s="2">
        <v>113.5775966981833</v>
      </c>
      <c r="N26" s="2">
        <v>100</v>
      </c>
    </row>
    <row r="27" spans="1:14" x14ac:dyDescent="0.25">
      <c r="A27" t="s">
        <v>29</v>
      </c>
      <c r="B27" s="6" t="s">
        <v>53</v>
      </c>
      <c r="C27" t="s">
        <v>12</v>
      </c>
      <c r="D27" s="1">
        <v>69450630.400000006</v>
      </c>
      <c r="E27" s="2">
        <f t="shared" si="4"/>
        <v>4.9107885352731548</v>
      </c>
      <c r="F27" s="2">
        <v>101.82968527581775</v>
      </c>
      <c r="G27" s="1">
        <v>48917098.658140004</v>
      </c>
      <c r="H27" s="2">
        <f t="shared" si="5"/>
        <v>7.4950723524534579</v>
      </c>
      <c r="I27" s="2">
        <f t="shared" si="1"/>
        <v>70.4343479337806</v>
      </c>
      <c r="J27" s="2">
        <v>101.15031323126638</v>
      </c>
      <c r="K27" s="1">
        <v>20533531.741860002</v>
      </c>
      <c r="L27" s="2">
        <v>2.7</v>
      </c>
      <c r="M27" s="2">
        <v>103.48552029905147</v>
      </c>
      <c r="N27" s="2">
        <v>101.3</v>
      </c>
    </row>
    <row r="28" spans="1:14" x14ac:dyDescent="0.25">
      <c r="A28" t="s">
        <v>29</v>
      </c>
      <c r="B28" s="7" t="s">
        <v>54</v>
      </c>
      <c r="C28" t="s">
        <v>13</v>
      </c>
      <c r="D28" s="1">
        <v>16664733.200000001</v>
      </c>
      <c r="E28" s="2">
        <f t="shared" si="4"/>
        <v>1.178347558123042</v>
      </c>
      <c r="F28" s="2">
        <v>224.4564800000216</v>
      </c>
      <c r="G28" s="1">
        <v>12137991.8708</v>
      </c>
      <c r="H28" s="2">
        <f t="shared" si="5"/>
        <v>1.8597817487280444</v>
      </c>
      <c r="I28" s="2">
        <f t="shared" si="1"/>
        <v>72.836400829987483</v>
      </c>
      <c r="J28" s="2">
        <v>338.56480755654394</v>
      </c>
      <c r="K28" s="1">
        <v>4526741.3292000014</v>
      </c>
      <c r="L28" s="2">
        <v>0.6</v>
      </c>
      <c r="M28" s="2">
        <v>117.90378504497639</v>
      </c>
      <c r="N28" s="2">
        <v>103.8</v>
      </c>
    </row>
    <row r="29" spans="1:14" x14ac:dyDescent="0.25">
      <c r="A29" t="s">
        <v>29</v>
      </c>
      <c r="B29" s="14" t="s">
        <v>55</v>
      </c>
      <c r="C29" s="13" t="s">
        <v>14</v>
      </c>
      <c r="D29" s="1">
        <v>95074501.62651296</v>
      </c>
      <c r="E29" s="2">
        <f t="shared" si="4"/>
        <v>6.7226282885445023</v>
      </c>
      <c r="F29" s="2">
        <v>109.18171612957894</v>
      </c>
      <c r="G29" s="1">
        <v>54807383.875298627</v>
      </c>
      <c r="H29" s="2">
        <f t="shared" si="5"/>
        <v>8.3975811906763163</v>
      </c>
      <c r="I29" s="2">
        <f t="shared" si="1"/>
        <v>57.646774832017378</v>
      </c>
      <c r="J29" s="2">
        <v>106.99834367267007</v>
      </c>
      <c r="K29" s="1">
        <v>40267117.751214333</v>
      </c>
      <c r="L29" s="2">
        <v>5.3</v>
      </c>
      <c r="M29" s="2">
        <v>112.3007637841187</v>
      </c>
      <c r="N29" s="2">
        <v>104.8</v>
      </c>
    </row>
    <row r="30" spans="1:14" x14ac:dyDescent="0.25">
      <c r="A30" t="s">
        <v>29</v>
      </c>
      <c r="B30" s="12" t="s">
        <v>56</v>
      </c>
      <c r="C30" s="13" t="s">
        <v>15</v>
      </c>
      <c r="D30" s="1">
        <v>189958018.09999999</v>
      </c>
      <c r="E30" s="2">
        <f t="shared" si="4"/>
        <v>13.431752197150542</v>
      </c>
      <c r="F30" s="2">
        <v>110.21920156542141</v>
      </c>
      <c r="G30" s="1">
        <v>76440694.638582632</v>
      </c>
      <c r="H30" s="2">
        <f t="shared" si="5"/>
        <v>11.712234631737308</v>
      </c>
      <c r="I30" s="2">
        <f t="shared" si="1"/>
        <v>40.240836055860406</v>
      </c>
      <c r="J30" s="2">
        <v>104.91389725602917</v>
      </c>
      <c r="K30" s="1">
        <v>113517323.46141736</v>
      </c>
      <c r="L30" s="2">
        <v>14.9</v>
      </c>
      <c r="M30" s="2">
        <v>114.1046681121512</v>
      </c>
      <c r="N30" s="2">
        <v>109.8</v>
      </c>
    </row>
    <row r="31" spans="1:14" x14ac:dyDescent="0.25">
      <c r="A31" t="s">
        <v>29</v>
      </c>
      <c r="B31" s="6" t="s">
        <v>57</v>
      </c>
      <c r="C31" t="s">
        <v>16</v>
      </c>
      <c r="D31" s="1">
        <v>206348497.9434765</v>
      </c>
      <c r="E31" s="2">
        <f t="shared" si="4"/>
        <v>14.590707559245718</v>
      </c>
      <c r="F31" s="2">
        <v>100.84552609994874</v>
      </c>
      <c r="G31" s="1">
        <v>67871543.165278345</v>
      </c>
      <c r="H31" s="2">
        <f t="shared" si="5"/>
        <v>10.399270207162605</v>
      </c>
      <c r="I31" s="2">
        <f t="shared" si="1"/>
        <v>32.891706914130239</v>
      </c>
      <c r="J31" s="2">
        <v>99.665314779253833</v>
      </c>
      <c r="K31" s="1">
        <v>138476954.77819815</v>
      </c>
      <c r="L31" s="2">
        <v>18.099999999999998</v>
      </c>
      <c r="M31" s="2">
        <v>101.43424925405633</v>
      </c>
      <c r="N31" s="2">
        <v>98.5</v>
      </c>
    </row>
    <row r="32" spans="1:14" x14ac:dyDescent="0.25">
      <c r="A32" t="s">
        <v>29</v>
      </c>
      <c r="B32" s="12" t="s">
        <v>58</v>
      </c>
      <c r="C32" s="13" t="s">
        <v>17</v>
      </c>
      <c r="D32" s="1">
        <v>18815245.414596964</v>
      </c>
      <c r="E32" s="2">
        <f t="shared" si="4"/>
        <v>1.3304082473865286</v>
      </c>
      <c r="F32" s="2">
        <v>106.97852141860575</v>
      </c>
      <c r="G32" s="1">
        <v>9783608.7372369785</v>
      </c>
      <c r="H32" s="2">
        <f t="shared" si="5"/>
        <v>1.4990434299088329</v>
      </c>
      <c r="I32" s="2">
        <f t="shared" si="1"/>
        <v>51.998305212892973</v>
      </c>
      <c r="J32" s="2">
        <v>107.94793772175481</v>
      </c>
      <c r="K32" s="1">
        <v>9031636.6773599852</v>
      </c>
      <c r="L32" s="2">
        <v>1.2</v>
      </c>
      <c r="M32" s="2">
        <v>105.94784881975761</v>
      </c>
      <c r="N32" s="2">
        <v>110.7</v>
      </c>
    </row>
    <row r="33" spans="1:14" x14ac:dyDescent="0.25">
      <c r="A33" t="s">
        <v>29</v>
      </c>
      <c r="B33" s="6" t="s">
        <v>59</v>
      </c>
      <c r="C33" t="s">
        <v>18</v>
      </c>
      <c r="D33" s="1">
        <v>28010700.743600566</v>
      </c>
      <c r="E33" s="2">
        <f t="shared" si="4"/>
        <v>1.9806102159821557</v>
      </c>
      <c r="F33" s="2">
        <v>106.18209095851434</v>
      </c>
      <c r="G33" s="1">
        <v>8388249.3927421169</v>
      </c>
      <c r="H33" s="2">
        <f t="shared" si="5"/>
        <v>1.2852466281453108</v>
      </c>
      <c r="I33" s="2">
        <f t="shared" si="1"/>
        <v>29.946588875176673</v>
      </c>
      <c r="J33" s="2">
        <v>103.99861280714656</v>
      </c>
      <c r="K33" s="1">
        <v>19622451.35085845</v>
      </c>
      <c r="L33" s="2">
        <v>2.6</v>
      </c>
      <c r="M33" s="2">
        <v>107.14371670971875</v>
      </c>
      <c r="N33" s="2">
        <v>102.5</v>
      </c>
    </row>
    <row r="34" spans="1:14" x14ac:dyDescent="0.25">
      <c r="A34" t="s">
        <v>29</v>
      </c>
      <c r="B34" s="7" t="s">
        <v>60</v>
      </c>
      <c r="C34" t="s">
        <v>19</v>
      </c>
      <c r="D34" s="1">
        <v>3364262.5390889533</v>
      </c>
      <c r="E34" s="2">
        <f t="shared" si="4"/>
        <v>0.23788382929648663</v>
      </c>
      <c r="F34" s="2">
        <v>75.389281957193106</v>
      </c>
      <c r="G34" s="1">
        <v>1311696</v>
      </c>
      <c r="H34" s="2">
        <f t="shared" si="5"/>
        <v>0.20097791353346811</v>
      </c>
      <c r="I34" s="2">
        <f t="shared" si="1"/>
        <v>38.989109344457077</v>
      </c>
      <c r="J34" s="2">
        <v>66.185499594318031</v>
      </c>
      <c r="K34" s="1">
        <v>2052566.5390889533</v>
      </c>
      <c r="L34" s="2">
        <v>0.3</v>
      </c>
      <c r="M34" s="2">
        <v>82.742325936911215</v>
      </c>
      <c r="N34" s="2">
        <v>77.2</v>
      </c>
    </row>
    <row r="35" spans="1:14" x14ac:dyDescent="0.25">
      <c r="A35" t="s">
        <v>29</v>
      </c>
      <c r="B35" s="14" t="s">
        <v>61</v>
      </c>
      <c r="C35" s="13" t="s">
        <v>20</v>
      </c>
      <c r="D35" s="1">
        <v>83039839.359650627</v>
      </c>
      <c r="E35" s="2">
        <f t="shared" si="4"/>
        <v>5.8716686767222885</v>
      </c>
      <c r="F35" s="2">
        <v>96.719072097569509</v>
      </c>
      <c r="G35" s="1">
        <v>22928440.476671547</v>
      </c>
      <c r="H35" s="2">
        <f t="shared" si="5"/>
        <v>3.5130930700236673</v>
      </c>
      <c r="I35" s="2">
        <f>G35/D35*100</f>
        <v>27.61137383391009</v>
      </c>
      <c r="J35" s="2">
        <v>91.952175507341622</v>
      </c>
      <c r="K35" s="1">
        <v>60111398.88297908</v>
      </c>
      <c r="L35" s="2">
        <v>7.9</v>
      </c>
      <c r="M35" s="2">
        <v>98.670163452455284</v>
      </c>
      <c r="N35" s="2">
        <v>98.2</v>
      </c>
    </row>
    <row r="36" spans="1:14" x14ac:dyDescent="0.25">
      <c r="A36" t="s">
        <v>29</v>
      </c>
      <c r="B36" s="7" t="s">
        <v>62</v>
      </c>
      <c r="C36" t="s">
        <v>21</v>
      </c>
      <c r="D36" s="1">
        <v>21523493.241</v>
      </c>
      <c r="E36" s="2">
        <f t="shared" si="4"/>
        <v>1.5219058954277258</v>
      </c>
      <c r="F36" s="2">
        <v>99.731524981148141</v>
      </c>
      <c r="G36" s="1">
        <v>10311361.789229002</v>
      </c>
      <c r="H36" s="2">
        <f t="shared" si="5"/>
        <v>1.579905693154491</v>
      </c>
      <c r="I36" s="2">
        <f t="shared" si="1"/>
        <v>47.90747335375346</v>
      </c>
      <c r="J36" s="2">
        <v>95.302747649091927</v>
      </c>
      <c r="K36" s="1">
        <v>11212131.451770999</v>
      </c>
      <c r="L36" s="2">
        <v>1.5</v>
      </c>
      <c r="M36" s="2">
        <v>104.18406216042429</v>
      </c>
      <c r="N36" s="2">
        <v>98.3</v>
      </c>
    </row>
    <row r="37" spans="1:14" x14ac:dyDescent="0.25">
      <c r="A37" t="s">
        <v>29</v>
      </c>
      <c r="B37" s="6" t="s">
        <v>63</v>
      </c>
      <c r="C37" t="s">
        <v>22</v>
      </c>
      <c r="D37" s="1">
        <v>26192707.162578888</v>
      </c>
      <c r="E37" s="2">
        <f t="shared" si="4"/>
        <v>1.8520616055021359</v>
      </c>
      <c r="F37" s="2">
        <v>119.80252858556464</v>
      </c>
      <c r="G37" s="1">
        <v>8049854.3289243253</v>
      </c>
      <c r="H37" s="2">
        <f t="shared" si="5"/>
        <v>1.2333977745419418</v>
      </c>
      <c r="I37" s="2">
        <f t="shared" si="1"/>
        <v>30.733189505607982</v>
      </c>
      <c r="J37" s="2">
        <v>128.63125129511363</v>
      </c>
      <c r="K37" s="1">
        <v>18142852.833654564</v>
      </c>
      <c r="L37" s="2">
        <v>2.4</v>
      </c>
      <c r="M37" s="2">
        <v>116.26196477620665</v>
      </c>
      <c r="N37" s="2">
        <v>91.4</v>
      </c>
    </row>
    <row r="38" spans="1:14" x14ac:dyDescent="0.25">
      <c r="A38" t="s">
        <v>29</v>
      </c>
      <c r="B38" s="12" t="s">
        <v>64</v>
      </c>
      <c r="C38" s="13" t="s">
        <v>23</v>
      </c>
      <c r="D38" s="1">
        <v>114691377.5</v>
      </c>
      <c r="E38" s="2">
        <f t="shared" si="4"/>
        <v>8.1097190691833578</v>
      </c>
      <c r="F38" s="2">
        <v>108.05312307836815</v>
      </c>
      <c r="G38" s="1">
        <v>38280694.75</v>
      </c>
      <c r="H38" s="2">
        <f t="shared" si="5"/>
        <v>5.8653637424117981</v>
      </c>
      <c r="I38" s="2">
        <f t="shared" si="1"/>
        <v>33.377133995971057</v>
      </c>
      <c r="J38" s="2">
        <v>109.07903419049909</v>
      </c>
      <c r="K38" s="1">
        <v>76410682.75</v>
      </c>
      <c r="L38" s="2">
        <v>10</v>
      </c>
      <c r="M38" s="2">
        <v>107.54637750062621</v>
      </c>
      <c r="N38" s="2">
        <v>101</v>
      </c>
    </row>
    <row r="39" spans="1:14" x14ac:dyDescent="0.25">
      <c r="A39" t="s">
        <v>29</v>
      </c>
      <c r="B39" s="6" t="s">
        <v>65</v>
      </c>
      <c r="C39" t="s">
        <v>24</v>
      </c>
      <c r="D39" s="1">
        <v>40350533.165536001</v>
      </c>
      <c r="E39" s="2">
        <f t="shared" si="4"/>
        <v>2.853148121481607</v>
      </c>
      <c r="F39" s="2">
        <v>111.42727888083313</v>
      </c>
      <c r="G39" s="1">
        <v>8048032.9182709958</v>
      </c>
      <c r="H39" s="2">
        <f t="shared" si="5"/>
        <v>1.233118698206576</v>
      </c>
      <c r="I39" s="2">
        <f t="shared" si="1"/>
        <v>19.945295109867203</v>
      </c>
      <c r="J39" s="2">
        <v>96.453282050043271</v>
      </c>
      <c r="K39" s="1">
        <v>32302500.247265004</v>
      </c>
      <c r="L39" s="2">
        <v>4.2</v>
      </c>
      <c r="M39" s="2">
        <v>115.91057465509319</v>
      </c>
      <c r="N39" s="2">
        <v>100.5</v>
      </c>
    </row>
    <row r="40" spans="1:14" x14ac:dyDescent="0.25">
      <c r="A40" t="s">
        <v>29</v>
      </c>
      <c r="B40" s="7" t="s">
        <v>66</v>
      </c>
      <c r="C40" t="s">
        <v>25</v>
      </c>
      <c r="D40" s="1">
        <v>55265166.299999997</v>
      </c>
      <c r="E40" s="2">
        <f t="shared" si="4"/>
        <v>3.9077477555337539</v>
      </c>
      <c r="F40" s="2">
        <v>117.51033610491608</v>
      </c>
      <c r="G40" s="1">
        <v>15040002.476294998</v>
      </c>
      <c r="H40" s="2">
        <f t="shared" si="5"/>
        <v>2.3044274871799275</v>
      </c>
      <c r="I40" s="2">
        <f>G40/D40*100</f>
        <v>27.214253540199696</v>
      </c>
      <c r="J40" s="2">
        <v>110.67820395719401</v>
      </c>
      <c r="K40" s="1">
        <v>40225163.823705003</v>
      </c>
      <c r="L40" s="2">
        <v>5.3</v>
      </c>
      <c r="M40" s="2">
        <v>120.2866048775459</v>
      </c>
      <c r="N40" s="2">
        <v>103</v>
      </c>
    </row>
    <row r="41" spans="1:14" x14ac:dyDescent="0.25">
      <c r="A41" t="s">
        <v>29</v>
      </c>
      <c r="B41" s="6" t="s">
        <v>67</v>
      </c>
      <c r="C41" t="s">
        <v>26</v>
      </c>
      <c r="D41" s="1">
        <v>8259519.7000000011</v>
      </c>
      <c r="E41" s="2">
        <f t="shared" si="4"/>
        <v>0.58402284350787936</v>
      </c>
      <c r="F41" s="2">
        <v>102.50847233388629</v>
      </c>
      <c r="G41" s="1">
        <v>2473020.1764000002</v>
      </c>
      <c r="H41" s="2">
        <f t="shared" si="5"/>
        <v>0.37891587317415104</v>
      </c>
      <c r="I41" s="2">
        <f t="shared" si="1"/>
        <v>29.941452605288898</v>
      </c>
      <c r="J41" s="2">
        <v>97.026348202084662</v>
      </c>
      <c r="K41" s="1">
        <v>5786499.5236000009</v>
      </c>
      <c r="L41" s="2">
        <v>0.8</v>
      </c>
      <c r="M41" s="2">
        <v>105.04504009284412</v>
      </c>
      <c r="N41" s="2">
        <v>92.7</v>
      </c>
    </row>
    <row r="42" spans="1:14" x14ac:dyDescent="0.25">
      <c r="A42" t="s">
        <v>29</v>
      </c>
      <c r="B42" s="7" t="s">
        <v>68</v>
      </c>
      <c r="C42" t="s">
        <v>27</v>
      </c>
      <c r="D42" s="1">
        <v>6666074.8259331649</v>
      </c>
      <c r="E42" s="2">
        <f t="shared" si="4"/>
        <v>0.47135186019082664</v>
      </c>
      <c r="F42" s="2">
        <v>118.42950709171174</v>
      </c>
      <c r="G42" s="1">
        <v>1853492.2701673133</v>
      </c>
      <c r="H42" s="2">
        <f t="shared" si="5"/>
        <v>0.28399187708786011</v>
      </c>
      <c r="I42" s="2">
        <f t="shared" si="1"/>
        <v>27.804852459150847</v>
      </c>
      <c r="J42" s="2">
        <v>101.60965886024096</v>
      </c>
      <c r="K42" s="1">
        <v>4812582.5557658514</v>
      </c>
      <c r="L42" s="2">
        <v>0.6</v>
      </c>
      <c r="M42" s="2">
        <v>126.49385180157932</v>
      </c>
      <c r="N42" s="2">
        <v>113.2</v>
      </c>
    </row>
    <row r="43" spans="1:14" x14ac:dyDescent="0.25">
      <c r="A43" t="s">
        <v>29</v>
      </c>
      <c r="B43" s="6" t="s">
        <v>69</v>
      </c>
      <c r="C43" t="s">
        <v>28</v>
      </c>
      <c r="D43" s="1">
        <f>D23-D24-D25-D26-D29-D30-D31-D35-D38</f>
        <v>294563066.69233185</v>
      </c>
      <c r="E43" s="2">
        <f t="shared" si="4"/>
        <v>20.828276467705106</v>
      </c>
      <c r="F43" s="1"/>
      <c r="G43" s="1">
        <f>G23-G24-G25-G26-G29-G30-G31-G35-G38</f>
        <v>126314408.61820626</v>
      </c>
      <c r="H43" s="2">
        <f t="shared" si="5"/>
        <v>19.353879476114141</v>
      </c>
      <c r="I43" s="1"/>
      <c r="J43" s="1"/>
      <c r="K43" s="1">
        <f>K23-K24-K25-K26-K29-K30-K31-K35-K38</f>
        <v>168248658.07412845</v>
      </c>
      <c r="L43" s="2">
        <f t="shared" ref="L43" si="6">K43/$K$23*100</f>
        <v>22.091785977917979</v>
      </c>
    </row>
    <row r="44" spans="1:14" x14ac:dyDescent="0.25">
      <c r="A44" s="8" t="s">
        <v>30</v>
      </c>
      <c r="B44" s="9" t="s">
        <v>49</v>
      </c>
      <c r="C44" s="8" t="s">
        <v>8</v>
      </c>
      <c r="D44" s="10">
        <v>1511574548.0736201</v>
      </c>
      <c r="E44" s="11">
        <f>D44/$D$44*100</f>
        <v>100</v>
      </c>
      <c r="F44" s="11">
        <v>106.88200982680544</v>
      </c>
      <c r="G44" s="10">
        <v>706358990.46049905</v>
      </c>
      <c r="H44" s="11">
        <f>G44/$G$44*100</f>
        <v>100</v>
      </c>
      <c r="I44" s="11">
        <f t="shared" si="1"/>
        <v>46.730013505499727</v>
      </c>
      <c r="J44" s="11">
        <v>108.22824504180694</v>
      </c>
      <c r="K44" s="10">
        <v>805215557.61312103</v>
      </c>
      <c r="L44" s="11">
        <f>K44/$K$44*100</f>
        <v>100</v>
      </c>
      <c r="M44" s="11">
        <v>105.72833072488149</v>
      </c>
      <c r="N44" s="11">
        <v>99.596516282413589</v>
      </c>
    </row>
    <row r="45" spans="1:14" x14ac:dyDescent="0.25">
      <c r="A45" t="s">
        <v>30</v>
      </c>
      <c r="B45" s="12" t="s">
        <v>50</v>
      </c>
      <c r="C45" s="13" t="s">
        <v>9</v>
      </c>
      <c r="D45" s="1">
        <v>93571121.750402033</v>
      </c>
      <c r="E45" s="2">
        <f t="shared" ref="E45:E64" si="7">D45/$D$44*100</f>
        <v>6.1903081041984258</v>
      </c>
      <c r="F45" s="2">
        <v>99.937437657225772</v>
      </c>
      <c r="G45" s="1">
        <v>47219441.072624795</v>
      </c>
      <c r="H45" s="2">
        <f t="shared" ref="H45:H64" si="8">G45/$G$44*100</f>
        <v>6.6849069255621512</v>
      </c>
      <c r="I45" s="2">
        <f t="shared" si="1"/>
        <v>50.463690281047548</v>
      </c>
      <c r="J45" s="2">
        <v>98.814914912102026</v>
      </c>
      <c r="K45" s="1">
        <v>46351680.677777238</v>
      </c>
      <c r="L45" s="2">
        <v>5.8</v>
      </c>
      <c r="M45" s="2">
        <v>101.10750647254582</v>
      </c>
      <c r="N45" s="2">
        <v>87.22314908460406</v>
      </c>
    </row>
    <row r="46" spans="1:14" x14ac:dyDescent="0.25">
      <c r="A46" t="s">
        <v>30</v>
      </c>
      <c r="B46" s="14" t="s">
        <v>51</v>
      </c>
      <c r="C46" s="13" t="s">
        <v>10</v>
      </c>
      <c r="D46" s="1">
        <v>98417746.946926683</v>
      </c>
      <c r="E46" s="2">
        <f t="shared" si="7"/>
        <v>6.5109423198711687</v>
      </c>
      <c r="F46" s="2">
        <v>105.26338982917345</v>
      </c>
      <c r="G46" s="1">
        <v>50272495.5652937</v>
      </c>
      <c r="H46" s="2">
        <f t="shared" si="8"/>
        <v>7.1171311251406859</v>
      </c>
      <c r="I46" s="2">
        <f t="shared" si="1"/>
        <v>51.080721846237687</v>
      </c>
      <c r="J46" s="2">
        <v>113.78139178155608</v>
      </c>
      <c r="K46" s="1">
        <v>48145251.381632984</v>
      </c>
      <c r="L46" s="2">
        <v>6</v>
      </c>
      <c r="M46" s="2">
        <v>97.631478017415489</v>
      </c>
      <c r="N46" s="2">
        <v>86.521099418471493</v>
      </c>
    </row>
    <row r="47" spans="1:14" x14ac:dyDescent="0.25">
      <c r="A47" t="s">
        <v>30</v>
      </c>
      <c r="B47" s="12" t="s">
        <v>52</v>
      </c>
      <c r="C47" s="13" t="s">
        <v>11</v>
      </c>
      <c r="D47" s="1">
        <v>251976471.73482394</v>
      </c>
      <c r="E47" s="2">
        <f t="shared" si="7"/>
        <v>16.669801172290686</v>
      </c>
      <c r="F47" s="2">
        <v>103.50475414849694</v>
      </c>
      <c r="G47" s="1">
        <v>176440091.70532537</v>
      </c>
      <c r="H47" s="2">
        <f t="shared" si="8"/>
        <v>24.978813052311853</v>
      </c>
      <c r="I47" s="2">
        <f t="shared" si="1"/>
        <v>70.022447131892591</v>
      </c>
      <c r="J47" s="2">
        <v>101.37643937318657</v>
      </c>
      <c r="K47" s="1">
        <v>75536380.029498577</v>
      </c>
      <c r="L47" s="2">
        <v>9.4</v>
      </c>
      <c r="M47" s="2">
        <v>108.8422486274379</v>
      </c>
      <c r="N47" s="2">
        <v>107.56383842577119</v>
      </c>
    </row>
    <row r="48" spans="1:14" x14ac:dyDescent="0.25">
      <c r="A48" t="s">
        <v>30</v>
      </c>
      <c r="B48" s="6" t="s">
        <v>53</v>
      </c>
      <c r="C48" t="s">
        <v>12</v>
      </c>
      <c r="D48" s="1">
        <v>74074901</v>
      </c>
      <c r="E48" s="2">
        <f t="shared" si="7"/>
        <v>4.9005125876459408</v>
      </c>
      <c r="F48" s="2">
        <v>106.65835655251301</v>
      </c>
      <c r="G48" s="1">
        <v>52122603.024500005</v>
      </c>
      <c r="H48" s="2">
        <f t="shared" si="8"/>
        <v>7.3790528227749368</v>
      </c>
      <c r="I48" s="2">
        <f t="shared" si="1"/>
        <v>70.364728566427658</v>
      </c>
      <c r="J48" s="2">
        <v>106.55293231669738</v>
      </c>
      <c r="K48" s="1">
        <v>21952297.975499995</v>
      </c>
      <c r="L48" s="2">
        <v>2.7</v>
      </c>
      <c r="M48" s="2">
        <v>106.90950904830304</v>
      </c>
      <c r="N48" s="2">
        <v>97.819582390947005</v>
      </c>
    </row>
    <row r="49" spans="1:14" x14ac:dyDescent="0.25">
      <c r="A49" t="s">
        <v>30</v>
      </c>
      <c r="B49" s="7" t="s">
        <v>54</v>
      </c>
      <c r="C49" t="s">
        <v>13</v>
      </c>
      <c r="D49" s="1">
        <v>31362006.899999999</v>
      </c>
      <c r="E49" s="2">
        <f t="shared" si="7"/>
        <v>2.074790617503341</v>
      </c>
      <c r="F49" s="2">
        <v>188.19387339486477</v>
      </c>
      <c r="G49" s="1">
        <v>25689680.557160001</v>
      </c>
      <c r="H49" s="2">
        <f t="shared" si="8"/>
        <v>3.6369156341327291</v>
      </c>
      <c r="I49" s="2">
        <f>G49/D49*100</f>
        <v>81.91338213486587</v>
      </c>
      <c r="J49" s="2">
        <v>211.64687561672281</v>
      </c>
      <c r="K49" s="1">
        <v>5672326.3428399973</v>
      </c>
      <c r="L49" s="2">
        <v>0.7</v>
      </c>
      <c r="M49" s="2">
        <v>125.30705711524391</v>
      </c>
      <c r="N49" s="2">
        <v>114.98229347511351</v>
      </c>
    </row>
    <row r="50" spans="1:14" x14ac:dyDescent="0.25">
      <c r="A50" t="s">
        <v>30</v>
      </c>
      <c r="B50" s="14" t="s">
        <v>55</v>
      </c>
      <c r="C50" s="13" t="s">
        <v>14</v>
      </c>
      <c r="D50" s="1">
        <v>108470835.83823788</v>
      </c>
      <c r="E50" s="2">
        <f t="shared" si="7"/>
        <v>7.1760162921818988</v>
      </c>
      <c r="F50" s="2">
        <v>114.0903543879205</v>
      </c>
      <c r="G50" s="1">
        <v>63380589.594396502</v>
      </c>
      <c r="H50" s="2">
        <f t="shared" si="8"/>
        <v>8.9728580580642969</v>
      </c>
      <c r="I50" s="2">
        <f t="shared" si="1"/>
        <v>58.430995856725687</v>
      </c>
      <c r="J50" s="2">
        <v>115.64242828777267</v>
      </c>
      <c r="K50" s="1">
        <v>45090246.24384138</v>
      </c>
      <c r="L50" s="2">
        <v>5.6</v>
      </c>
      <c r="M50" s="2">
        <v>111.97783392997277</v>
      </c>
      <c r="N50" s="2">
        <v>105.01708183155161</v>
      </c>
    </row>
    <row r="51" spans="1:14" x14ac:dyDescent="0.25">
      <c r="A51" t="s">
        <v>30</v>
      </c>
      <c r="B51" s="12" t="s">
        <v>56</v>
      </c>
      <c r="C51" s="13" t="s">
        <v>15</v>
      </c>
      <c r="D51" s="1">
        <v>202313102.5</v>
      </c>
      <c r="E51" s="2">
        <f t="shared" si="7"/>
        <v>13.384262308321592</v>
      </c>
      <c r="F51" s="2">
        <v>106.5041131317215</v>
      </c>
      <c r="G51" s="1">
        <v>82311203.066946268</v>
      </c>
      <c r="H51" s="2">
        <f t="shared" si="8"/>
        <v>11.652885314489286</v>
      </c>
      <c r="I51" s="2">
        <f t="shared" si="1"/>
        <v>40.685057986763987</v>
      </c>
      <c r="J51" s="2">
        <v>107.67982088090622</v>
      </c>
      <c r="K51" s="1">
        <v>120001899.43305373</v>
      </c>
      <c r="L51" s="2">
        <v>14.9</v>
      </c>
      <c r="M51" s="2">
        <v>105.71241091130939</v>
      </c>
      <c r="N51" s="2">
        <v>103.16728885860726</v>
      </c>
    </row>
    <row r="52" spans="1:14" x14ac:dyDescent="0.25">
      <c r="A52" t="s">
        <v>30</v>
      </c>
      <c r="B52" s="6" t="s">
        <v>57</v>
      </c>
      <c r="C52" t="s">
        <v>16</v>
      </c>
      <c r="D52" s="1">
        <v>213671914.90000001</v>
      </c>
      <c r="E52" s="2">
        <f t="shared" si="7"/>
        <v>14.135717961929672</v>
      </c>
      <c r="F52" s="2">
        <v>103.54905270913557</v>
      </c>
      <c r="G52" s="1">
        <v>73038337.905499995</v>
      </c>
      <c r="H52" s="2">
        <f t="shared" si="8"/>
        <v>10.340115846459867</v>
      </c>
      <c r="I52" s="2">
        <f t="shared" si="1"/>
        <v>34.182469857904564</v>
      </c>
      <c r="J52" s="2">
        <v>107.61260831750894</v>
      </c>
      <c r="K52" s="1">
        <v>140633576.99450001</v>
      </c>
      <c r="L52" s="2">
        <v>17.399999999999999</v>
      </c>
      <c r="M52" s="2">
        <v>101.55738708997188</v>
      </c>
      <c r="N52" s="2">
        <v>98.801436108371547</v>
      </c>
    </row>
    <row r="53" spans="1:14" x14ac:dyDescent="0.25">
      <c r="A53" t="s">
        <v>30</v>
      </c>
      <c r="B53" s="12" t="s">
        <v>58</v>
      </c>
      <c r="C53" s="13" t="s">
        <v>17</v>
      </c>
      <c r="D53" s="1">
        <v>19598786.699999999</v>
      </c>
      <c r="E53" s="2">
        <f t="shared" si="7"/>
        <v>1.2965808881194165</v>
      </c>
      <c r="F53" s="2">
        <v>104.16439577660337</v>
      </c>
      <c r="G53" s="1">
        <v>10160162.233500002</v>
      </c>
      <c r="H53" s="2">
        <f t="shared" si="8"/>
        <v>1.4383850663352147</v>
      </c>
      <c r="I53" s="2">
        <f t="shared" si="1"/>
        <v>51.840771518269555</v>
      </c>
      <c r="J53" s="2">
        <v>103.84882006605436</v>
      </c>
      <c r="K53" s="1">
        <v>9438624.4664999973</v>
      </c>
      <c r="L53" s="2">
        <v>1.2</v>
      </c>
      <c r="M53" s="2">
        <v>104.50624625058521</v>
      </c>
      <c r="N53" s="2">
        <v>100.72471164394921</v>
      </c>
    </row>
    <row r="54" spans="1:14" x14ac:dyDescent="0.25">
      <c r="A54" t="s">
        <v>30</v>
      </c>
      <c r="B54" s="6" t="s">
        <v>59</v>
      </c>
      <c r="C54" t="s">
        <v>18</v>
      </c>
      <c r="D54" s="1">
        <v>27961784.390251298</v>
      </c>
      <c r="E54" s="2">
        <f t="shared" si="7"/>
        <v>1.8498448803524998</v>
      </c>
      <c r="F54" s="2">
        <v>99.825365478011307</v>
      </c>
      <c r="G54" s="1">
        <v>8666603.5616817251</v>
      </c>
      <c r="H54" s="2">
        <f t="shared" si="8"/>
        <v>1.2269403630060227</v>
      </c>
      <c r="I54" s="2">
        <f t="shared" si="1"/>
        <v>30.994458153047212</v>
      </c>
      <c r="J54" s="2">
        <v>103.31838213084666</v>
      </c>
      <c r="K54" s="1">
        <v>19295180.828569572</v>
      </c>
      <c r="L54" s="2">
        <v>2.4</v>
      </c>
      <c r="M54" s="2">
        <v>98.332162906473158</v>
      </c>
      <c r="N54" s="2">
        <v>95.077396013948118</v>
      </c>
    </row>
    <row r="55" spans="1:14" x14ac:dyDescent="0.25">
      <c r="A55" t="s">
        <v>30</v>
      </c>
      <c r="B55" s="7" t="s">
        <v>60</v>
      </c>
      <c r="C55" t="s">
        <v>19</v>
      </c>
      <c r="D55" s="1">
        <v>3119406.8710068702</v>
      </c>
      <c r="E55" s="2">
        <f t="shared" si="7"/>
        <v>0.20636804681464788</v>
      </c>
      <c r="F55" s="2">
        <v>92.721862065248033</v>
      </c>
      <c r="G55" s="1">
        <v>1385596</v>
      </c>
      <c r="H55" s="2">
        <f t="shared" si="8"/>
        <v>0.19616031206691142</v>
      </c>
      <c r="I55" s="2">
        <f t="shared" si="1"/>
        <v>44.418572417671271</v>
      </c>
      <c r="J55" s="2">
        <v>105.63392737341579</v>
      </c>
      <c r="K55" s="1">
        <v>1733810.8710068702</v>
      </c>
      <c r="L55" s="2">
        <v>0.2</v>
      </c>
      <c r="M55" s="2">
        <v>84.470385636142879</v>
      </c>
      <c r="N55" s="2">
        <v>79.266516773782882</v>
      </c>
    </row>
    <row r="56" spans="1:14" x14ac:dyDescent="0.25">
      <c r="A56" t="s">
        <v>30</v>
      </c>
      <c r="B56" s="14" t="s">
        <v>61</v>
      </c>
      <c r="C56" s="13" t="s">
        <v>20</v>
      </c>
      <c r="D56" s="1">
        <v>93951518.986926377</v>
      </c>
      <c r="E56" s="2">
        <f t="shared" si="7"/>
        <v>6.21547373278149</v>
      </c>
      <c r="F56" s="2">
        <v>113.14029472048543</v>
      </c>
      <c r="G56" s="1">
        <v>23722274.013671614</v>
      </c>
      <c r="H56" s="2">
        <f t="shared" si="8"/>
        <v>3.358387779308404</v>
      </c>
      <c r="I56" s="2">
        <f t="shared" si="1"/>
        <v>25.249484276004775</v>
      </c>
      <c r="J56" s="2">
        <v>103.46222211583797</v>
      </c>
      <c r="K56" s="1">
        <v>70229244.97325477</v>
      </c>
      <c r="L56" s="2">
        <v>8.6999999999999993</v>
      </c>
      <c r="M56" s="2">
        <v>116.83182604013666</v>
      </c>
      <c r="N56" s="2">
        <v>102.5357353935287</v>
      </c>
    </row>
    <row r="57" spans="1:14" x14ac:dyDescent="0.25">
      <c r="A57" t="s">
        <v>30</v>
      </c>
      <c r="B57" s="7" t="s">
        <v>62</v>
      </c>
      <c r="C57" t="s">
        <v>21</v>
      </c>
      <c r="D57" s="1">
        <v>26388066.385000002</v>
      </c>
      <c r="E57" s="2">
        <f t="shared" si="7"/>
        <v>1.7457337065267118</v>
      </c>
      <c r="F57" s="2">
        <v>122.60122504061515</v>
      </c>
      <c r="G57" s="1">
        <v>12413915.2097</v>
      </c>
      <c r="H57" s="2">
        <f t="shared" si="8"/>
        <v>1.7574512928060777</v>
      </c>
      <c r="I57" s="2">
        <f t="shared" si="1"/>
        <v>47.043671289066289</v>
      </c>
      <c r="J57" s="2">
        <v>120.39064736015057</v>
      </c>
      <c r="K57" s="1">
        <v>13974151.175300002</v>
      </c>
      <c r="L57" s="2">
        <v>1.7</v>
      </c>
      <c r="M57" s="2">
        <v>124.63420746902439</v>
      </c>
      <c r="N57" s="2">
        <v>114.13946733543328</v>
      </c>
    </row>
    <row r="58" spans="1:14" x14ac:dyDescent="0.25">
      <c r="A58" t="s">
        <v>30</v>
      </c>
      <c r="B58" s="6" t="s">
        <v>63</v>
      </c>
      <c r="C58" t="s">
        <v>22</v>
      </c>
      <c r="D58" s="1">
        <v>27640867.139566563</v>
      </c>
      <c r="E58" s="2">
        <f t="shared" si="7"/>
        <v>1.828614220502232</v>
      </c>
      <c r="F58" s="2">
        <v>105.52886713083494</v>
      </c>
      <c r="G58" s="1">
        <v>8868317.9509497434</v>
      </c>
      <c r="H58" s="2">
        <f t="shared" si="8"/>
        <v>1.255497285476354</v>
      </c>
      <c r="I58" s="2">
        <f t="shared" si="1"/>
        <v>32.084080091160295</v>
      </c>
      <c r="J58" s="2">
        <v>110.16743395075557</v>
      </c>
      <c r="K58" s="1">
        <v>18772549.18861682</v>
      </c>
      <c r="L58" s="2">
        <v>2.2999999999999998</v>
      </c>
      <c r="M58" s="2">
        <v>103.47076813517543</v>
      </c>
      <c r="N58" s="2">
        <v>98.501515521581837</v>
      </c>
    </row>
    <row r="59" spans="1:14" x14ac:dyDescent="0.25">
      <c r="A59" t="s">
        <v>30</v>
      </c>
      <c r="B59" s="12" t="s">
        <v>64</v>
      </c>
      <c r="C59" s="13" t="s">
        <v>23</v>
      </c>
      <c r="D59" s="1">
        <v>118208397</v>
      </c>
      <c r="E59" s="2">
        <f t="shared" si="7"/>
        <v>7.8202161547802644</v>
      </c>
      <c r="F59" s="2">
        <v>103.0665073318175</v>
      </c>
      <c r="G59" s="1">
        <v>38695091.649999991</v>
      </c>
      <c r="H59" s="2">
        <f t="shared" si="8"/>
        <v>5.478105633620288</v>
      </c>
      <c r="I59" s="2">
        <f t="shared" si="1"/>
        <v>32.734638682224912</v>
      </c>
      <c r="J59" s="2">
        <v>101.08252188918276</v>
      </c>
      <c r="K59" s="1">
        <v>79513305.350000009</v>
      </c>
      <c r="L59" s="2">
        <v>9.9</v>
      </c>
      <c r="M59" s="2">
        <v>104.06045658582997</v>
      </c>
      <c r="N59" s="2">
        <v>97.252045800493789</v>
      </c>
    </row>
    <row r="60" spans="1:14" x14ac:dyDescent="0.25">
      <c r="A60" t="s">
        <v>30</v>
      </c>
      <c r="B60" s="6" t="s">
        <v>65</v>
      </c>
      <c r="C60" t="s">
        <v>24</v>
      </c>
      <c r="D60" s="1">
        <v>43381149.923648</v>
      </c>
      <c r="E60" s="2">
        <f t="shared" si="7"/>
        <v>2.8699312236325878</v>
      </c>
      <c r="F60" s="2">
        <v>107.51072295793229</v>
      </c>
      <c r="G60" s="1">
        <v>9711974.7146684006</v>
      </c>
      <c r="H60" s="2">
        <f t="shared" si="8"/>
        <v>1.3749346785176244</v>
      </c>
      <c r="I60" s="2">
        <f t="shared" si="1"/>
        <v>22.387545585494482</v>
      </c>
      <c r="J60" s="2">
        <v>120.67513656187776</v>
      </c>
      <c r="K60" s="1">
        <v>33669175.208979599</v>
      </c>
      <c r="L60" s="2">
        <v>4.2</v>
      </c>
      <c r="M60" s="2">
        <v>104.2308643332657</v>
      </c>
      <c r="N60" s="2">
        <v>98.445453892048107</v>
      </c>
    </row>
    <row r="61" spans="1:14" x14ac:dyDescent="0.25">
      <c r="A61" t="s">
        <v>30</v>
      </c>
      <c r="B61" s="7" t="s">
        <v>66</v>
      </c>
      <c r="C61" t="s">
        <v>25</v>
      </c>
      <c r="D61" s="1">
        <v>58124245.300000004</v>
      </c>
      <c r="E61" s="2">
        <f t="shared" si="7"/>
        <v>3.8452781157287061</v>
      </c>
      <c r="F61" s="2">
        <v>105.17338350974981</v>
      </c>
      <c r="G61" s="1">
        <v>16009562.658739999</v>
      </c>
      <c r="H61" s="2">
        <f t="shared" si="8"/>
        <v>2.2664909592646127</v>
      </c>
      <c r="I61" s="2">
        <f t="shared" si="1"/>
        <v>27.543691236090762</v>
      </c>
      <c r="J61" s="2">
        <v>106.44654270485097</v>
      </c>
      <c r="K61" s="1">
        <v>42114682.641260006</v>
      </c>
      <c r="L61" s="2">
        <v>5.2</v>
      </c>
      <c r="M61" s="2">
        <v>104.69735518253252</v>
      </c>
      <c r="N61" s="2">
        <v>97.901254156962594</v>
      </c>
    </row>
    <row r="62" spans="1:14" x14ac:dyDescent="0.25">
      <c r="A62" t="s">
        <v>30</v>
      </c>
      <c r="B62" s="6" t="s">
        <v>67</v>
      </c>
      <c r="C62" t="s">
        <v>26</v>
      </c>
      <c r="D62" s="1">
        <v>10917166.277388539</v>
      </c>
      <c r="E62" s="2">
        <f t="shared" si="7"/>
        <v>0.72223803260656827</v>
      </c>
      <c r="F62" s="2">
        <v>132.17676903644332</v>
      </c>
      <c r="G62" s="1">
        <v>3933371.5294794915</v>
      </c>
      <c r="H62" s="2">
        <f t="shared" si="8"/>
        <v>0.55685162680738232</v>
      </c>
      <c r="I62" s="2">
        <f t="shared" si="1"/>
        <v>36.029235330291051</v>
      </c>
      <c r="J62" s="2">
        <v>159.05133193071393</v>
      </c>
      <c r="K62" s="1">
        <v>6983794.7479090476</v>
      </c>
      <c r="L62" s="2">
        <v>0.9</v>
      </c>
      <c r="M62" s="2">
        <v>120.69118332121047</v>
      </c>
      <c r="N62" s="2">
        <v>113.72586557832926</v>
      </c>
    </row>
    <row r="63" spans="1:14" x14ac:dyDescent="0.25">
      <c r="A63" t="s">
        <v>30</v>
      </c>
      <c r="B63" s="7" t="s">
        <v>68</v>
      </c>
      <c r="C63" t="s">
        <v>27</v>
      </c>
      <c r="D63" s="1">
        <v>8425057.5294419825</v>
      </c>
      <c r="E63" s="2">
        <f t="shared" si="7"/>
        <v>0.55736963421215568</v>
      </c>
      <c r="F63" s="2">
        <v>126.38708309522437</v>
      </c>
      <c r="G63" s="1">
        <v>2317678.4463612894</v>
      </c>
      <c r="H63" s="2">
        <f t="shared" si="8"/>
        <v>0.32811622385528316</v>
      </c>
      <c r="I63" s="2">
        <f t="shared" si="1"/>
        <v>27.509348609929269</v>
      </c>
      <c r="J63" s="2">
        <v>125.04386900691387</v>
      </c>
      <c r="K63" s="1">
        <v>6107379.0830806931</v>
      </c>
      <c r="L63" s="2">
        <v>0.8</v>
      </c>
      <c r="M63" s="2">
        <v>126.90440137517378</v>
      </c>
      <c r="N63" s="2">
        <v>123.60234720281883</v>
      </c>
    </row>
    <row r="64" spans="1:14" x14ac:dyDescent="0.25">
      <c r="A64" t="s">
        <v>30</v>
      </c>
      <c r="B64" s="6" t="s">
        <v>69</v>
      </c>
      <c r="C64" t="s">
        <v>28</v>
      </c>
      <c r="D64" s="1">
        <f>D44-D45-D46-D47-D50-D51-D52-D56-D59</f>
        <v>330993438.41630334</v>
      </c>
      <c r="E64" s="2">
        <f t="shared" si="7"/>
        <v>21.897261953644815</v>
      </c>
      <c r="F64" s="1"/>
      <c r="G64" s="1">
        <f>G44-G45-G46-G47-G50-G51-G52-G56-G59</f>
        <v>151279465.88674086</v>
      </c>
      <c r="H64" s="2">
        <f t="shared" si="8"/>
        <v>21.416796265043178</v>
      </c>
      <c r="I64" s="1"/>
      <c r="J64" s="1"/>
      <c r="K64" s="1">
        <f>K44-K45-K46-K47-K50-K51-K52-K56-K59</f>
        <v>179713972.52956218</v>
      </c>
      <c r="L64" s="2">
        <f t="shared" ref="L64" si="9">K64/$K$44*100</f>
        <v>22.318740718607515</v>
      </c>
    </row>
    <row r="65" spans="1:14" x14ac:dyDescent="0.25">
      <c r="A65" s="8" t="s">
        <v>31</v>
      </c>
      <c r="B65" s="9" t="s">
        <v>49</v>
      </c>
      <c r="C65" s="8" t="s">
        <v>8</v>
      </c>
      <c r="D65" s="10">
        <v>1606169121.1633</v>
      </c>
      <c r="E65" s="11">
        <f>D65/$D$65*100</f>
        <v>100</v>
      </c>
      <c r="F65" s="11">
        <v>106.25801573665244</v>
      </c>
      <c r="G65" s="10">
        <v>749264310.77936494</v>
      </c>
      <c r="H65" s="11">
        <f>G65/$G$65*100</f>
        <v>100</v>
      </c>
      <c r="I65" s="11">
        <f t="shared" si="1"/>
        <v>46.649154245768045</v>
      </c>
      <c r="J65" s="11">
        <v>106.07415222263887</v>
      </c>
      <c r="K65" s="10">
        <v>856904810.38393903</v>
      </c>
      <c r="L65" s="11">
        <f>K65/$K$65*100</f>
        <v>100</v>
      </c>
      <c r="M65" s="11">
        <v>106.41930626924783</v>
      </c>
      <c r="N65" s="11">
        <v>100.37989966774192</v>
      </c>
    </row>
    <row r="66" spans="1:14" x14ac:dyDescent="0.25">
      <c r="A66" t="s">
        <v>31</v>
      </c>
      <c r="B66" s="12" t="s">
        <v>50</v>
      </c>
      <c r="C66" s="13" t="s">
        <v>9</v>
      </c>
      <c r="D66" s="1">
        <v>113578712.16654795</v>
      </c>
      <c r="E66" s="2">
        <f t="shared" ref="E66:E85" si="10">D66/$D$65*100</f>
        <v>7.0714042917402313</v>
      </c>
      <c r="F66" s="2">
        <v>121.38222780904084</v>
      </c>
      <c r="G66" s="1">
        <v>52626283.286987774</v>
      </c>
      <c r="H66" s="2">
        <f t="shared" ref="H66:H85" si="11">G66/$G$65*100</f>
        <v>7.0237274790583992</v>
      </c>
      <c r="I66" s="2">
        <f t="shared" si="1"/>
        <v>46.334636379587039</v>
      </c>
      <c r="J66" s="2">
        <v>111.45045788671473</v>
      </c>
      <c r="K66" s="1">
        <v>60952428.87956018</v>
      </c>
      <c r="L66" s="2">
        <v>7.1</v>
      </c>
      <c r="M66" s="2">
        <v>131.49993266324665</v>
      </c>
      <c r="N66" s="2">
        <v>117.40599737538935</v>
      </c>
    </row>
    <row r="67" spans="1:14" x14ac:dyDescent="0.25">
      <c r="A67" t="s">
        <v>31</v>
      </c>
      <c r="B67" s="14" t="s">
        <v>51</v>
      </c>
      <c r="C67" s="13" t="s">
        <v>10</v>
      </c>
      <c r="D67" s="1">
        <v>127453442.45868728</v>
      </c>
      <c r="E67" s="2">
        <f t="shared" si="10"/>
        <v>7.935244226733519</v>
      </c>
      <c r="F67" s="2">
        <v>129.50249971422181</v>
      </c>
      <c r="G67" s="1">
        <v>61675045.193679973</v>
      </c>
      <c r="H67" s="2">
        <f t="shared" si="11"/>
        <v>8.2314137089390016</v>
      </c>
      <c r="I67" s="2">
        <f t="shared" ref="I67:I126" si="12">G67/D67*100</f>
        <v>48.390254514836897</v>
      </c>
      <c r="J67" s="2">
        <v>122.68148716344645</v>
      </c>
      <c r="K67" s="1">
        <v>65778397.265007302</v>
      </c>
      <c r="L67" s="2">
        <v>7.7</v>
      </c>
      <c r="M67" s="2">
        <v>136.62489108967705</v>
      </c>
      <c r="N67" s="2">
        <v>106.35887347248321</v>
      </c>
    </row>
    <row r="68" spans="1:14" x14ac:dyDescent="0.25">
      <c r="A68" t="s">
        <v>31</v>
      </c>
      <c r="B68" s="12" t="s">
        <v>52</v>
      </c>
      <c r="C68" s="13" t="s">
        <v>11</v>
      </c>
      <c r="D68" s="1">
        <v>289859459.34092838</v>
      </c>
      <c r="E68" s="2">
        <f t="shared" si="10"/>
        <v>18.046633789783723</v>
      </c>
      <c r="F68" s="2">
        <v>115.03433528745171</v>
      </c>
      <c r="G68" s="1">
        <v>203072887.97299182</v>
      </c>
      <c r="H68" s="2">
        <f t="shared" si="11"/>
        <v>27.10297088109812</v>
      </c>
      <c r="I68" s="2">
        <f t="shared" si="12"/>
        <v>70.059086025597168</v>
      </c>
      <c r="J68" s="2">
        <v>115.09452642551683</v>
      </c>
      <c r="K68" s="1">
        <v>86786571.367936552</v>
      </c>
      <c r="L68" s="2">
        <v>10.1</v>
      </c>
      <c r="M68" s="2">
        <v>114.89373906195203</v>
      </c>
      <c r="N68" s="2">
        <v>105.11153561898729</v>
      </c>
    </row>
    <row r="69" spans="1:14" x14ac:dyDescent="0.25">
      <c r="A69" t="s">
        <v>31</v>
      </c>
      <c r="B69" s="6" t="s">
        <v>53</v>
      </c>
      <c r="C69" t="s">
        <v>12</v>
      </c>
      <c r="D69" s="1">
        <v>71557093.911328748</v>
      </c>
      <c r="E69" s="2">
        <f t="shared" si="10"/>
        <v>4.4551406802978564</v>
      </c>
      <c r="F69" s="2">
        <v>96.600998375048448</v>
      </c>
      <c r="G69" s="1">
        <v>50245861.368966505</v>
      </c>
      <c r="H69" s="2">
        <f t="shared" si="11"/>
        <v>6.7060262508302424</v>
      </c>
      <c r="I69" s="2">
        <f t="shared" si="12"/>
        <v>70.217861881352491</v>
      </c>
      <c r="J69" s="2">
        <v>96.399370816819442</v>
      </c>
      <c r="K69" s="1">
        <v>21311232.542362243</v>
      </c>
      <c r="L69" s="2">
        <v>2.5</v>
      </c>
      <c r="M69" s="2">
        <v>97.079734277235048</v>
      </c>
      <c r="N69" s="2">
        <v>95.096395025698996</v>
      </c>
    </row>
    <row r="70" spans="1:14" x14ac:dyDescent="0.25">
      <c r="A70" t="s">
        <v>31</v>
      </c>
      <c r="B70" s="7" t="s">
        <v>54</v>
      </c>
      <c r="C70" t="s">
        <v>13</v>
      </c>
      <c r="D70" s="1">
        <v>8462095.0133441836</v>
      </c>
      <c r="E70" s="2">
        <f t="shared" si="10"/>
        <v>0.5268495640867098</v>
      </c>
      <c r="F70" s="2">
        <v>26.981994616371903</v>
      </c>
      <c r="G70" s="1">
        <v>4354077.3017859524</v>
      </c>
      <c r="H70" s="2">
        <f t="shared" si="11"/>
        <v>0.5811136656511714</v>
      </c>
      <c r="I70" s="2">
        <f t="shared" si="12"/>
        <v>51.453892858917925</v>
      </c>
      <c r="J70" s="2">
        <v>16.948740534542857</v>
      </c>
      <c r="K70" s="1">
        <v>4108017.7115582312</v>
      </c>
      <c r="L70" s="2">
        <v>0.5</v>
      </c>
      <c r="M70" s="2">
        <v>72.422097447613453</v>
      </c>
      <c r="N70" s="2">
        <v>71.664688424198189</v>
      </c>
    </row>
    <row r="71" spans="1:14" x14ac:dyDescent="0.25">
      <c r="A71" t="s">
        <v>31</v>
      </c>
      <c r="B71" s="14" t="s">
        <v>55</v>
      </c>
      <c r="C71" s="13" t="s">
        <v>14</v>
      </c>
      <c r="D71" s="1">
        <v>134468638.36666498</v>
      </c>
      <c r="E71" s="2">
        <f t="shared" si="10"/>
        <v>8.3720099331304159</v>
      </c>
      <c r="F71" s="2">
        <v>123.96755065776162</v>
      </c>
      <c r="G71" s="1">
        <v>79616047.641108811</v>
      </c>
      <c r="H71" s="2">
        <f t="shared" si="11"/>
        <v>10.625896161835641</v>
      </c>
      <c r="I71" s="2">
        <f t="shared" si="12"/>
        <v>59.207893088062811</v>
      </c>
      <c r="J71" s="2">
        <v>125.61582047533948</v>
      </c>
      <c r="K71" s="1">
        <v>54852590.725556165</v>
      </c>
      <c r="L71" s="2">
        <v>6.4</v>
      </c>
      <c r="M71" s="2">
        <v>121.65067901585959</v>
      </c>
      <c r="N71" s="2">
        <v>117.89359657192074</v>
      </c>
    </row>
    <row r="72" spans="1:14" x14ac:dyDescent="0.25">
      <c r="A72" t="s">
        <v>31</v>
      </c>
      <c r="B72" s="12" t="s">
        <v>56</v>
      </c>
      <c r="C72" s="13" t="s">
        <v>15</v>
      </c>
      <c r="D72" s="1">
        <v>199390477</v>
      </c>
      <c r="E72" s="2">
        <f t="shared" si="10"/>
        <v>12.414039989486753</v>
      </c>
      <c r="F72" s="2">
        <v>98.555394848932238</v>
      </c>
      <c r="G72" s="1">
        <v>84641898.626756266</v>
      </c>
      <c r="H72" s="2">
        <f t="shared" si="11"/>
        <v>11.296667599009753</v>
      </c>
      <c r="I72" s="2">
        <f t="shared" si="12"/>
        <v>42.450321550089008</v>
      </c>
      <c r="J72" s="2">
        <v>102.83156541633144</v>
      </c>
      <c r="K72" s="1">
        <v>114748578.37324373</v>
      </c>
      <c r="L72" s="2">
        <v>13.4</v>
      </c>
      <c r="M72" s="2">
        <v>95.6223017430314</v>
      </c>
      <c r="N72" s="2">
        <v>92.428247822758223</v>
      </c>
    </row>
    <row r="73" spans="1:14" x14ac:dyDescent="0.25">
      <c r="A73" t="s">
        <v>31</v>
      </c>
      <c r="B73" s="6" t="s">
        <v>57</v>
      </c>
      <c r="C73" t="s">
        <v>16</v>
      </c>
      <c r="D73" s="1">
        <v>205704210.69464031</v>
      </c>
      <c r="E73" s="2">
        <f t="shared" si="10"/>
        <v>12.807132697561446</v>
      </c>
      <c r="F73" s="2">
        <v>96.271056863468161</v>
      </c>
      <c r="G73" s="1">
        <v>70912029.292026803</v>
      </c>
      <c r="H73" s="2">
        <f t="shared" si="11"/>
        <v>9.4642208726405226</v>
      </c>
      <c r="I73" s="2">
        <f t="shared" si="12"/>
        <v>34.472813683572518</v>
      </c>
      <c r="J73" s="2">
        <v>97.088777381237378</v>
      </c>
      <c r="K73" s="1">
        <v>134792181.40261352</v>
      </c>
      <c r="L73" s="2">
        <v>15.6</v>
      </c>
      <c r="M73" s="2">
        <v>95.846372028128854</v>
      </c>
      <c r="N73" s="2">
        <v>98.542159676006676</v>
      </c>
    </row>
    <row r="74" spans="1:14" x14ac:dyDescent="0.25">
      <c r="A74" t="s">
        <v>31</v>
      </c>
      <c r="B74" s="12" t="s">
        <v>58</v>
      </c>
      <c r="C74" s="13" t="s">
        <v>17</v>
      </c>
      <c r="D74" s="1">
        <v>17231420.349438474</v>
      </c>
      <c r="E74" s="2">
        <f t="shared" si="10"/>
        <v>1.0728272709512852</v>
      </c>
      <c r="F74" s="2">
        <v>87.920852516030877</v>
      </c>
      <c r="G74" s="1">
        <v>8971892.0466324724</v>
      </c>
      <c r="H74" s="2">
        <f t="shared" si="11"/>
        <v>1.1974268515872788</v>
      </c>
      <c r="I74" s="2">
        <f t="shared" si="12"/>
        <v>52.067048825286435</v>
      </c>
      <c r="J74" s="2">
        <v>88.304614044945311</v>
      </c>
      <c r="K74" s="1">
        <v>8259528.3028060012</v>
      </c>
      <c r="L74" s="2">
        <v>1</v>
      </c>
      <c r="M74" s="2">
        <v>87.507754250856166</v>
      </c>
      <c r="N74" s="2">
        <v>84.085684605513293</v>
      </c>
    </row>
    <row r="75" spans="1:14" x14ac:dyDescent="0.25">
      <c r="A75" t="s">
        <v>31</v>
      </c>
      <c r="B75" s="6" t="s">
        <v>59</v>
      </c>
      <c r="C75" t="s">
        <v>18</v>
      </c>
      <c r="D75" s="1">
        <v>30589422.209747046</v>
      </c>
      <c r="E75" s="2">
        <f t="shared" si="10"/>
        <v>1.9044957225670012</v>
      </c>
      <c r="F75" s="2">
        <v>109.39724655201854</v>
      </c>
      <c r="G75" s="1">
        <v>9644202.1609259509</v>
      </c>
      <c r="H75" s="2">
        <f t="shared" si="11"/>
        <v>1.2871562173960089</v>
      </c>
      <c r="I75" s="2">
        <f t="shared" si="12"/>
        <v>31.527899071767727</v>
      </c>
      <c r="J75" s="2">
        <v>111.28006597147875</v>
      </c>
      <c r="K75" s="1">
        <v>20945220.048821095</v>
      </c>
      <c r="L75" s="2">
        <v>2.4</v>
      </c>
      <c r="M75" s="2">
        <v>108.55156131943775</v>
      </c>
      <c r="N75" s="2">
        <v>102.33392098281679</v>
      </c>
    </row>
    <row r="76" spans="1:14" x14ac:dyDescent="0.25">
      <c r="A76" t="s">
        <v>31</v>
      </c>
      <c r="B76" s="7" t="s">
        <v>60</v>
      </c>
      <c r="C76" t="s">
        <v>19</v>
      </c>
      <c r="D76" s="1">
        <v>2938999.2</v>
      </c>
      <c r="E76" s="2">
        <f t="shared" si="10"/>
        <v>0.18298192645313535</v>
      </c>
      <c r="F76" s="2">
        <v>94.216603397150351</v>
      </c>
      <c r="G76" s="1">
        <v>1131285</v>
      </c>
      <c r="H76" s="2">
        <f t="shared" si="11"/>
        <v>0.1509861051333497</v>
      </c>
      <c r="I76" s="2">
        <f t="shared" si="12"/>
        <v>38.492184686542274</v>
      </c>
      <c r="J76" s="2">
        <v>81.646093089183282</v>
      </c>
      <c r="K76" s="1">
        <v>1807714.2000000002</v>
      </c>
      <c r="L76" s="2">
        <v>0.2</v>
      </c>
      <c r="M76" s="2">
        <v>104.26247927204496</v>
      </c>
      <c r="N76" s="2">
        <v>100.63496712226383</v>
      </c>
    </row>
    <row r="77" spans="1:14" x14ac:dyDescent="0.25">
      <c r="A77" t="s">
        <v>31</v>
      </c>
      <c r="B77" s="14" t="s">
        <v>61</v>
      </c>
      <c r="C77" s="13" t="s">
        <v>20</v>
      </c>
      <c r="D77" s="1">
        <v>102400523.46759668</v>
      </c>
      <c r="E77" s="2">
        <f t="shared" si="10"/>
        <v>6.3754508861078749</v>
      </c>
      <c r="F77" s="2">
        <v>108.99294079731273</v>
      </c>
      <c r="G77" s="1">
        <v>26290871.494047496</v>
      </c>
      <c r="H77" s="2">
        <f t="shared" si="11"/>
        <v>3.5088914707148438</v>
      </c>
      <c r="I77" s="2">
        <f t="shared" si="12"/>
        <v>25.674547945418368</v>
      </c>
      <c r="J77" s="2">
        <v>110.82778775295972</v>
      </c>
      <c r="K77" s="1">
        <v>76109651.973549187</v>
      </c>
      <c r="L77" s="2">
        <v>8.9</v>
      </c>
      <c r="M77" s="2">
        <v>108.37315993149839</v>
      </c>
      <c r="N77" s="2">
        <v>101.65098646181769</v>
      </c>
    </row>
    <row r="78" spans="1:14" x14ac:dyDescent="0.25">
      <c r="A78" t="s">
        <v>31</v>
      </c>
      <c r="B78" s="7" t="s">
        <v>62</v>
      </c>
      <c r="C78" t="s">
        <v>21</v>
      </c>
      <c r="D78" s="1">
        <v>24975674.03734982</v>
      </c>
      <c r="E78" s="2">
        <f t="shared" si="10"/>
        <v>1.55498407410925</v>
      </c>
      <c r="F78" s="2">
        <v>94.647609540451057</v>
      </c>
      <c r="G78" s="1">
        <v>11604429.175812924</v>
      </c>
      <c r="H78" s="2">
        <f t="shared" si="11"/>
        <v>1.5487764476253119</v>
      </c>
      <c r="I78" s="2">
        <f t="shared" si="12"/>
        <v>46.462926920246893</v>
      </c>
      <c r="J78" s="2">
        <v>93.479204423318777</v>
      </c>
      <c r="K78" s="1">
        <v>13371244.861536896</v>
      </c>
      <c r="L78" s="2">
        <v>1.6</v>
      </c>
      <c r="M78" s="2">
        <v>95.685560387891229</v>
      </c>
      <c r="N78" s="2">
        <v>88.986272783992831</v>
      </c>
    </row>
    <row r="79" spans="1:14" x14ac:dyDescent="0.25">
      <c r="A79" t="s">
        <v>31</v>
      </c>
      <c r="B79" s="6" t="s">
        <v>63</v>
      </c>
      <c r="C79" t="s">
        <v>22</v>
      </c>
      <c r="D79" s="1">
        <v>26578558.96255758</v>
      </c>
      <c r="E79" s="2">
        <f t="shared" si="10"/>
        <v>1.654779600252029</v>
      </c>
      <c r="F79" s="2">
        <v>96.156748007777438</v>
      </c>
      <c r="G79" s="1">
        <v>8653133.2428275179</v>
      </c>
      <c r="H79" s="2">
        <f t="shared" si="11"/>
        <v>1.1548839466044709</v>
      </c>
      <c r="I79" s="2">
        <f t="shared" si="12"/>
        <v>32.556818656036164</v>
      </c>
      <c r="J79" s="2">
        <v>97.57355668445355</v>
      </c>
      <c r="K79" s="1">
        <v>17925425.719730064</v>
      </c>
      <c r="L79" s="2">
        <v>2.1</v>
      </c>
      <c r="M79" s="2">
        <v>95.487435082069567</v>
      </c>
      <c r="N79" s="2">
        <v>99.937972256725359</v>
      </c>
    </row>
    <row r="80" spans="1:14" x14ac:dyDescent="0.25">
      <c r="A80" t="s">
        <v>31</v>
      </c>
      <c r="B80" s="12" t="s">
        <v>64</v>
      </c>
      <c r="C80" s="13" t="s">
        <v>23</v>
      </c>
      <c r="D80" s="1">
        <v>122851268.80000001</v>
      </c>
      <c r="E80" s="2">
        <f t="shared" si="10"/>
        <v>7.6487131511420507</v>
      </c>
      <c r="F80" s="2">
        <v>103.92770049999072</v>
      </c>
      <c r="G80" s="1">
        <v>40952135.049999997</v>
      </c>
      <c r="H80" s="2">
        <f t="shared" si="11"/>
        <v>5.4656460291566091</v>
      </c>
      <c r="I80" s="2">
        <f t="shared" si="12"/>
        <v>33.334726983299987</v>
      </c>
      <c r="J80" s="2">
        <v>105.83289327859752</v>
      </c>
      <c r="K80" s="1">
        <v>81899133.750000015</v>
      </c>
      <c r="L80" s="2">
        <v>9.6</v>
      </c>
      <c r="M80" s="2">
        <v>103.00053983355126</v>
      </c>
      <c r="N80" s="2">
        <v>100.81990794978314</v>
      </c>
    </row>
    <row r="81" spans="1:14" x14ac:dyDescent="0.25">
      <c r="A81" t="s">
        <v>31</v>
      </c>
      <c r="B81" s="6" t="s">
        <v>65</v>
      </c>
      <c r="C81" t="s">
        <v>24</v>
      </c>
      <c r="D81" s="1">
        <v>42703244.529312</v>
      </c>
      <c r="E81" s="2">
        <f t="shared" si="10"/>
        <v>2.6587016252923181</v>
      </c>
      <c r="F81" s="2">
        <v>98.437327282635124</v>
      </c>
      <c r="G81" s="1">
        <v>9310349.1691779643</v>
      </c>
      <c r="H81" s="2">
        <f t="shared" si="11"/>
        <v>1.2425987779257208</v>
      </c>
      <c r="I81" s="2">
        <f t="shared" si="12"/>
        <v>21.802439771964476</v>
      </c>
      <c r="J81" s="2">
        <v>95.86463559379078</v>
      </c>
      <c r="K81" s="1">
        <v>33392895.360134035</v>
      </c>
      <c r="L81" s="2">
        <v>3.9</v>
      </c>
      <c r="M81" s="2">
        <v>99.179427927382434</v>
      </c>
      <c r="N81" s="2">
        <v>94.219142120058521</v>
      </c>
    </row>
    <row r="82" spans="1:14" x14ac:dyDescent="0.25">
      <c r="A82" t="s">
        <v>31</v>
      </c>
      <c r="B82" s="7" t="s">
        <v>66</v>
      </c>
      <c r="C82" t="s">
        <v>25</v>
      </c>
      <c r="D82" s="1">
        <v>68114133.703418791</v>
      </c>
      <c r="E82" s="2">
        <f t="shared" si="10"/>
        <v>4.2407821695691528</v>
      </c>
      <c r="F82" s="2">
        <v>117.18712793922295</v>
      </c>
      <c r="G82" s="1">
        <v>19074851.270980559</v>
      </c>
      <c r="H82" s="2">
        <f t="shared" si="11"/>
        <v>2.5458107368198815</v>
      </c>
      <c r="I82" s="2">
        <f t="shared" si="12"/>
        <v>28.004248507418296</v>
      </c>
      <c r="J82" s="2">
        <v>119.14661054508662</v>
      </c>
      <c r="K82" s="1">
        <v>49039282.432438232</v>
      </c>
      <c r="L82" s="2">
        <v>5.7</v>
      </c>
      <c r="M82" s="2">
        <v>116.44224616427277</v>
      </c>
      <c r="N82" s="2">
        <v>97.732339069262338</v>
      </c>
    </row>
    <row r="83" spans="1:14" x14ac:dyDescent="0.25">
      <c r="A83" t="s">
        <v>31</v>
      </c>
      <c r="B83" s="6" t="s">
        <v>67</v>
      </c>
      <c r="C83" t="s">
        <v>26</v>
      </c>
      <c r="D83" s="1">
        <v>8657676.3468081839</v>
      </c>
      <c r="E83" s="2">
        <f t="shared" si="10"/>
        <v>0.53902644701186186</v>
      </c>
      <c r="F83" s="2">
        <v>79.30332951637665</v>
      </c>
      <c r="G83" s="1">
        <v>3005461.1311407038</v>
      </c>
      <c r="H83" s="2">
        <f t="shared" si="11"/>
        <v>0.40112161862007045</v>
      </c>
      <c r="I83" s="2">
        <f t="shared" si="12"/>
        <v>34.714408471145077</v>
      </c>
      <c r="J83" s="2">
        <v>76.409286756047194</v>
      </c>
      <c r="K83" s="1">
        <v>5652215.2156674806</v>
      </c>
      <c r="L83" s="2">
        <v>0.7</v>
      </c>
      <c r="M83" s="2">
        <v>80.933295145304157</v>
      </c>
      <c r="N83" s="2">
        <v>72.986157225283677</v>
      </c>
    </row>
    <row r="84" spans="1:14" x14ac:dyDescent="0.25">
      <c r="A84" t="s">
        <v>31</v>
      </c>
      <c r="B84" s="7" t="s">
        <v>68</v>
      </c>
      <c r="C84" t="s">
        <v>27</v>
      </c>
      <c r="D84" s="1">
        <v>8654070.6049332395</v>
      </c>
      <c r="E84" s="2">
        <f t="shared" si="10"/>
        <v>0.53880195372361261</v>
      </c>
      <c r="F84" s="2">
        <v>102.71823752764837</v>
      </c>
      <c r="G84" s="1">
        <v>3481570.3535151617</v>
      </c>
      <c r="H84" s="2">
        <f t="shared" si="11"/>
        <v>0.46466517935356139</v>
      </c>
      <c r="I84" s="2">
        <f t="shared" si="12"/>
        <v>40.230436201092438</v>
      </c>
      <c r="J84" s="2">
        <v>150.21800625454148</v>
      </c>
      <c r="K84" s="1">
        <v>5172500.2514180783</v>
      </c>
      <c r="L84" s="2">
        <v>0.6</v>
      </c>
      <c r="M84" s="2">
        <v>84.692634615517562</v>
      </c>
      <c r="N84" s="2">
        <v>89.986308778917291</v>
      </c>
    </row>
    <row r="85" spans="1:14" x14ac:dyDescent="0.25">
      <c r="A85" t="s">
        <v>31</v>
      </c>
      <c r="B85" s="6" t="s">
        <v>69</v>
      </c>
      <c r="C85" t="s">
        <v>28</v>
      </c>
      <c r="D85" s="1">
        <f>D65-D66-D67-D68-D71-D72-D73-D77-D80</f>
        <v>310462388.86823446</v>
      </c>
      <c r="E85" s="2">
        <f t="shared" si="10"/>
        <v>19.32937103431399</v>
      </c>
      <c r="F85" s="1"/>
      <c r="G85" s="1">
        <f>G65-G66-G67-G68-G71-G72-G73-G77-G80</f>
        <v>129477112.22176604</v>
      </c>
      <c r="H85" s="2">
        <f t="shared" si="11"/>
        <v>17.280565797547112</v>
      </c>
      <c r="I85" s="1"/>
      <c r="J85" s="1"/>
      <c r="K85" s="1">
        <f>K65-K66-K67-K68-K71-K72-K73-K77-K80</f>
        <v>180985276.64647233</v>
      </c>
      <c r="L85" s="2">
        <f t="shared" ref="L85" si="13">K85/$K$65*100</f>
        <v>21.120814640471124</v>
      </c>
    </row>
    <row r="86" spans="1:14" x14ac:dyDescent="0.25">
      <c r="A86" s="8" t="s">
        <v>32</v>
      </c>
      <c r="B86" s="9" t="s">
        <v>49</v>
      </c>
      <c r="C86" s="8" t="s">
        <v>8</v>
      </c>
      <c r="D86" s="10">
        <v>1947484467.9825871</v>
      </c>
      <c r="E86" s="11">
        <f>D86/$D$86*100</f>
        <v>100</v>
      </c>
      <c r="F86" s="11">
        <v>121.25027447745245</v>
      </c>
      <c r="G86" s="10">
        <v>929689334.87040794</v>
      </c>
      <c r="H86" s="11">
        <f>G86/$G$86*100</f>
        <v>100</v>
      </c>
      <c r="I86" s="11">
        <f t="shared" si="12"/>
        <v>47.73795889799726</v>
      </c>
      <c r="J86" s="11">
        <v>124.08029069252873</v>
      </c>
      <c r="K86" s="10">
        <v>1017795133.1121792</v>
      </c>
      <c r="L86" s="11">
        <f>K86/$K$86*100</f>
        <v>100</v>
      </c>
      <c r="M86" s="11">
        <v>118.77575207637739</v>
      </c>
      <c r="N86" s="11">
        <v>104.05377418618313</v>
      </c>
    </row>
    <row r="87" spans="1:14" x14ac:dyDescent="0.25">
      <c r="A87" t="s">
        <v>32</v>
      </c>
      <c r="B87" s="12" t="s">
        <v>50</v>
      </c>
      <c r="C87" s="13" t="s">
        <v>9</v>
      </c>
      <c r="D87" s="1">
        <v>119435559.48077625</v>
      </c>
      <c r="E87" s="2">
        <f t="shared" ref="E87:E106" si="14">D87/$D$86*100</f>
        <v>6.132811914258828</v>
      </c>
      <c r="F87" s="2">
        <v>105.15664177072198</v>
      </c>
      <c r="G87" s="1">
        <v>52021918.88939026</v>
      </c>
      <c r="H87" s="2">
        <f t="shared" ref="H87:H106" si="15">G87/$G$86*100</f>
        <v>5.5956239292173606</v>
      </c>
      <c r="I87" s="2">
        <f t="shared" si="12"/>
        <v>43.556474399706268</v>
      </c>
      <c r="J87" s="2">
        <v>98.851592094578052</v>
      </c>
      <c r="K87" s="1">
        <v>67413640.59138599</v>
      </c>
      <c r="L87" s="2">
        <f t="shared" ref="L87:L106" si="16">K87/$K$86*100</f>
        <v>6.6234980300260284</v>
      </c>
      <c r="M87" s="2">
        <v>110.60041712955022</v>
      </c>
      <c r="N87" s="2">
        <v>88.876131756852956</v>
      </c>
    </row>
    <row r="88" spans="1:14" x14ac:dyDescent="0.25">
      <c r="A88" t="s">
        <v>32</v>
      </c>
      <c r="B88" s="14" t="s">
        <v>51</v>
      </c>
      <c r="C88" s="13" t="s">
        <v>10</v>
      </c>
      <c r="D88" s="1">
        <v>173302989.06446597</v>
      </c>
      <c r="E88" s="2">
        <f t="shared" si="14"/>
        <v>8.8988123866267212</v>
      </c>
      <c r="F88" s="2">
        <v>135.97356471610436</v>
      </c>
      <c r="G88" s="1">
        <v>90114647.1424824</v>
      </c>
      <c r="H88" s="2">
        <f t="shared" si="15"/>
        <v>9.6929849319013375</v>
      </c>
      <c r="I88" s="2">
        <f t="shared" si="12"/>
        <v>51.998322492268834</v>
      </c>
      <c r="J88" s="2">
        <v>146.11200828388971</v>
      </c>
      <c r="K88" s="1">
        <v>83188341.92198357</v>
      </c>
      <c r="L88" s="2">
        <f t="shared" si="16"/>
        <v>8.1733876706221906</v>
      </c>
      <c r="M88" s="2">
        <v>126.46757200063004</v>
      </c>
      <c r="N88" s="2">
        <v>113.1092381291266</v>
      </c>
    </row>
    <row r="89" spans="1:14" x14ac:dyDescent="0.25">
      <c r="A89" t="s">
        <v>32</v>
      </c>
      <c r="B89" s="12" t="s">
        <v>52</v>
      </c>
      <c r="C89" s="13" t="s">
        <v>11</v>
      </c>
      <c r="D89" s="1">
        <v>380122374.95208484</v>
      </c>
      <c r="E89" s="2">
        <f t="shared" si="14"/>
        <v>19.518634484713314</v>
      </c>
      <c r="F89" s="2">
        <v>131.14023458692461</v>
      </c>
      <c r="G89" s="1">
        <v>270547229.54096633</v>
      </c>
      <c r="H89" s="2">
        <f t="shared" si="15"/>
        <v>29.100821037027242</v>
      </c>
      <c r="I89" s="2">
        <f t="shared" si="12"/>
        <v>71.173718614977432</v>
      </c>
      <c r="J89" s="2">
        <v>133.22666173780345</v>
      </c>
      <c r="K89" s="1">
        <v>109575145.41111851</v>
      </c>
      <c r="L89" s="2">
        <f t="shared" si="16"/>
        <v>10.765933324525081</v>
      </c>
      <c r="M89" s="2">
        <v>126.25817990500916</v>
      </c>
      <c r="N89" s="2">
        <v>105.62013403131796</v>
      </c>
    </row>
    <row r="90" spans="1:14" x14ac:dyDescent="0.25">
      <c r="A90" t="s">
        <v>32</v>
      </c>
      <c r="B90" s="6" t="s">
        <v>53</v>
      </c>
      <c r="C90" t="s">
        <v>12</v>
      </c>
      <c r="D90" s="1">
        <v>80206226.189458668</v>
      </c>
      <c r="E90" s="2">
        <f t="shared" si="14"/>
        <v>4.118452676161513</v>
      </c>
      <c r="F90" s="2">
        <v>112.08703680566967</v>
      </c>
      <c r="G90" s="1">
        <v>56448563.474526204</v>
      </c>
      <c r="H90" s="2">
        <f t="shared" si="15"/>
        <v>6.0717662725898363</v>
      </c>
      <c r="I90" s="2">
        <f t="shared" si="12"/>
        <v>70.379278712336571</v>
      </c>
      <c r="J90" s="2">
        <v>112.34470250198694</v>
      </c>
      <c r="K90" s="1">
        <v>23757662.714932464</v>
      </c>
      <c r="L90" s="2">
        <f t="shared" si="16"/>
        <v>2.3342283669884623</v>
      </c>
      <c r="M90" s="2">
        <v>111.47953393923713</v>
      </c>
      <c r="N90" s="2">
        <v>102.20057407146932</v>
      </c>
    </row>
    <row r="91" spans="1:14" x14ac:dyDescent="0.25">
      <c r="A91" t="s">
        <v>32</v>
      </c>
      <c r="B91" s="7" t="s">
        <v>54</v>
      </c>
      <c r="C91" t="s">
        <v>13</v>
      </c>
      <c r="D91" s="1">
        <v>31807372.5</v>
      </c>
      <c r="E91" s="2">
        <f t="shared" si="14"/>
        <v>1.6332542324688979</v>
      </c>
      <c r="F91" s="2">
        <v>375.88058807945083</v>
      </c>
      <c r="G91" s="1">
        <v>26466417.546799999</v>
      </c>
      <c r="H91" s="2">
        <f t="shared" si="15"/>
        <v>2.8468023192380958</v>
      </c>
      <c r="I91" s="2">
        <f t="shared" si="12"/>
        <v>83.208437121928256</v>
      </c>
      <c r="J91" s="2">
        <v>607.85364412212027</v>
      </c>
      <c r="K91" s="1">
        <v>5340954.9532000013</v>
      </c>
      <c r="L91" s="2">
        <f t="shared" si="16"/>
        <v>0.52475736810301021</v>
      </c>
      <c r="M91" s="2">
        <v>130.01294853653636</v>
      </c>
      <c r="N91" s="2">
        <v>109.28360867015611</v>
      </c>
    </row>
    <row r="92" spans="1:14" x14ac:dyDescent="0.25">
      <c r="A92" t="s">
        <v>32</v>
      </c>
      <c r="B92" s="14" t="s">
        <v>55</v>
      </c>
      <c r="C92" s="13" t="s">
        <v>14</v>
      </c>
      <c r="D92" s="1">
        <v>140640822.31951913</v>
      </c>
      <c r="E92" s="2">
        <f t="shared" si="14"/>
        <v>7.2216659301632307</v>
      </c>
      <c r="F92" s="2">
        <v>104.59005462375848</v>
      </c>
      <c r="G92" s="1">
        <v>82816240.891783044</v>
      </c>
      <c r="H92" s="2">
        <f t="shared" si="15"/>
        <v>8.9079478257462252</v>
      </c>
      <c r="I92" s="2">
        <f t="shared" si="12"/>
        <v>58.884923684273147</v>
      </c>
      <c r="J92" s="2">
        <v>104.01953292770823</v>
      </c>
      <c r="K92" s="1">
        <v>57824581.427736089</v>
      </c>
      <c r="L92" s="2">
        <f t="shared" si="16"/>
        <v>5.6813576275337514</v>
      </c>
      <c r="M92" s="2">
        <v>105.41814099000297</v>
      </c>
      <c r="N92" s="2">
        <v>98.607632355274831</v>
      </c>
    </row>
    <row r="93" spans="1:14" x14ac:dyDescent="0.25">
      <c r="A93" t="s">
        <v>32</v>
      </c>
      <c r="B93" s="12" t="s">
        <v>56</v>
      </c>
      <c r="C93" s="13" t="s">
        <v>15</v>
      </c>
      <c r="D93" s="1">
        <v>226299418</v>
      </c>
      <c r="E93" s="2">
        <f t="shared" si="14"/>
        <v>11.620088463885166</v>
      </c>
      <c r="F93" s="2">
        <v>113.49559989266689</v>
      </c>
      <c r="G93" s="1">
        <v>93565425.620653108</v>
      </c>
      <c r="H93" s="2">
        <f t="shared" si="15"/>
        <v>10.064160371775746</v>
      </c>
      <c r="I93" s="2">
        <f t="shared" si="12"/>
        <v>41.345853404118394</v>
      </c>
      <c r="J93" s="2">
        <v>110.542682924974</v>
      </c>
      <c r="K93" s="1">
        <v>132733992.37934689</v>
      </c>
      <c r="L93" s="2">
        <f t="shared" si="16"/>
        <v>13.041327086471464</v>
      </c>
      <c r="M93" s="2">
        <v>115.67375758469254</v>
      </c>
      <c r="N93" s="2">
        <v>102.03668111613067</v>
      </c>
    </row>
    <row r="94" spans="1:14" x14ac:dyDescent="0.25">
      <c r="A94" t="s">
        <v>32</v>
      </c>
      <c r="B94" s="6" t="s">
        <v>57</v>
      </c>
      <c r="C94" t="s">
        <v>16</v>
      </c>
      <c r="D94" s="1">
        <v>252920861</v>
      </c>
      <c r="E94" s="2">
        <f t="shared" si="14"/>
        <v>12.987054077098881</v>
      </c>
      <c r="F94" s="2">
        <v>122.95366251663702</v>
      </c>
      <c r="G94" s="1">
        <v>83674255.055899993</v>
      </c>
      <c r="H94" s="2">
        <f t="shared" si="15"/>
        <v>9.0002382427634906</v>
      </c>
      <c r="I94" s="2">
        <f t="shared" si="12"/>
        <v>33.083176581428766</v>
      </c>
      <c r="J94" s="2">
        <v>117.99726490877359</v>
      </c>
      <c r="K94" s="1">
        <v>169246605.94410002</v>
      </c>
      <c r="L94" s="2">
        <f t="shared" si="16"/>
        <v>16.628749778610509</v>
      </c>
      <c r="M94" s="2">
        <v>125.56114470658642</v>
      </c>
      <c r="N94" s="2">
        <v>110.2852097600356</v>
      </c>
    </row>
    <row r="95" spans="1:14" x14ac:dyDescent="0.25">
      <c r="A95" t="s">
        <v>32</v>
      </c>
      <c r="B95" s="12" t="s">
        <v>58</v>
      </c>
      <c r="C95" s="13" t="s">
        <v>17</v>
      </c>
      <c r="D95" s="1">
        <v>22304116.013594486</v>
      </c>
      <c r="E95" s="2">
        <f t="shared" si="14"/>
        <v>1.1452782489556632</v>
      </c>
      <c r="F95" s="2">
        <v>129.43863919100156</v>
      </c>
      <c r="G95" s="1">
        <v>11464923.872865921</v>
      </c>
      <c r="H95" s="2">
        <f t="shared" si="15"/>
        <v>1.233199461674372</v>
      </c>
      <c r="I95" s="2">
        <f t="shared" si="12"/>
        <v>51.402727038713323</v>
      </c>
      <c r="J95" s="2">
        <v>127.78713579338248</v>
      </c>
      <c r="K95" s="1">
        <v>10839192.140728565</v>
      </c>
      <c r="L95" s="2">
        <f t="shared" si="16"/>
        <v>1.0649679673339421</v>
      </c>
      <c r="M95" s="2">
        <v>131.23258064320908</v>
      </c>
      <c r="N95" s="2">
        <v>117.32105371437345</v>
      </c>
    </row>
    <row r="96" spans="1:14" x14ac:dyDescent="0.25">
      <c r="A96" t="s">
        <v>32</v>
      </c>
      <c r="B96" s="6" t="s">
        <v>59</v>
      </c>
      <c r="C96" t="s">
        <v>18</v>
      </c>
      <c r="D96" s="1">
        <v>30424974.760771021</v>
      </c>
      <c r="E96" s="2">
        <f t="shared" si="14"/>
        <v>1.5622704704951238</v>
      </c>
      <c r="F96" s="2">
        <v>99.462404200221783</v>
      </c>
      <c r="G96" s="1">
        <v>10011197.88544092</v>
      </c>
      <c r="H96" s="2">
        <f t="shared" si="15"/>
        <v>1.0768326052526362</v>
      </c>
      <c r="I96" s="2">
        <f t="shared" si="12"/>
        <v>32.90453965585219</v>
      </c>
      <c r="J96" s="2">
        <v>103.8053508044644</v>
      </c>
      <c r="K96" s="1">
        <v>20413776.875330102</v>
      </c>
      <c r="L96" s="2">
        <f t="shared" si="16"/>
        <v>2.0056862340174049</v>
      </c>
      <c r="M96" s="2">
        <v>97.462699497774409</v>
      </c>
      <c r="N96" s="2">
        <v>92.084796984912032</v>
      </c>
    </row>
    <row r="97" spans="1:14" x14ac:dyDescent="0.25">
      <c r="A97" t="s">
        <v>32</v>
      </c>
      <c r="B97" s="7" t="s">
        <v>60</v>
      </c>
      <c r="C97" t="s">
        <v>19</v>
      </c>
      <c r="D97" s="1">
        <v>3429455.0715338201</v>
      </c>
      <c r="E97" s="2">
        <f t="shared" si="14"/>
        <v>0.17609665842862496</v>
      </c>
      <c r="F97" s="2">
        <v>116.68785318260106</v>
      </c>
      <c r="G97" s="1">
        <v>1251425</v>
      </c>
      <c r="H97" s="2">
        <f t="shared" si="15"/>
        <v>0.13460679315789287</v>
      </c>
      <c r="I97" s="2">
        <f t="shared" si="12"/>
        <v>36.490491168333094</v>
      </c>
      <c r="J97" s="2">
        <v>110.61978192939887</v>
      </c>
      <c r="K97" s="1">
        <v>2178030.0715338201</v>
      </c>
      <c r="L97" s="2">
        <f t="shared" si="16"/>
        <v>0.21399493873329048</v>
      </c>
      <c r="M97" s="2">
        <v>120.48531076061802</v>
      </c>
      <c r="N97" s="2">
        <v>117.62766481559972</v>
      </c>
    </row>
    <row r="98" spans="1:14" x14ac:dyDescent="0.25">
      <c r="A98" t="s">
        <v>32</v>
      </c>
      <c r="B98" s="14" t="s">
        <v>61</v>
      </c>
      <c r="C98" s="13" t="s">
        <v>20</v>
      </c>
      <c r="D98" s="1">
        <v>133371967.56274745</v>
      </c>
      <c r="E98" s="2">
        <f t="shared" si="14"/>
        <v>6.8484226578150027</v>
      </c>
      <c r="F98" s="2">
        <v>130.24539626006043</v>
      </c>
      <c r="G98" s="1">
        <v>38559790.71530325</v>
      </c>
      <c r="H98" s="2">
        <f t="shared" si="15"/>
        <v>4.1475995549285516</v>
      </c>
      <c r="I98" s="2">
        <f t="shared" si="12"/>
        <v>28.911465744975263</v>
      </c>
      <c r="J98" s="2">
        <v>146.66608036950601</v>
      </c>
      <c r="K98" s="1">
        <v>94812176.847444206</v>
      </c>
      <c r="L98" s="2">
        <f t="shared" si="16"/>
        <v>9.3154480467528646</v>
      </c>
      <c r="M98" s="2">
        <v>124.57313151345745</v>
      </c>
      <c r="N98" s="2">
        <v>107.86599886795851</v>
      </c>
    </row>
    <row r="99" spans="1:14" x14ac:dyDescent="0.25">
      <c r="A99" t="s">
        <v>32</v>
      </c>
      <c r="B99" s="7" t="s">
        <v>62</v>
      </c>
      <c r="C99" t="s">
        <v>21</v>
      </c>
      <c r="D99" s="1">
        <v>37994709.131631806</v>
      </c>
      <c r="E99" s="2">
        <f t="shared" si="14"/>
        <v>1.9509633969502611</v>
      </c>
      <c r="F99" s="2">
        <v>152.12686182087697</v>
      </c>
      <c r="G99" s="1">
        <v>16553424.362863095</v>
      </c>
      <c r="H99" s="2">
        <f t="shared" si="15"/>
        <v>1.7805328879211597</v>
      </c>
      <c r="I99" s="2">
        <f t="shared" si="12"/>
        <v>43.567709139486062</v>
      </c>
      <c r="J99" s="2">
        <v>142.64746772176736</v>
      </c>
      <c r="K99" s="1">
        <v>21441284.768768713</v>
      </c>
      <c r="L99" s="2">
        <f t="shared" si="16"/>
        <v>2.1066405282570262</v>
      </c>
      <c r="M99" s="2">
        <v>160.35369175270824</v>
      </c>
      <c r="N99" s="2">
        <v>125.49507294852944</v>
      </c>
    </row>
    <row r="100" spans="1:14" x14ac:dyDescent="0.25">
      <c r="A100" t="s">
        <v>32</v>
      </c>
      <c r="B100" s="6" t="s">
        <v>63</v>
      </c>
      <c r="C100" t="s">
        <v>22</v>
      </c>
      <c r="D100" s="1">
        <v>28734256.826390199</v>
      </c>
      <c r="E100" s="2">
        <f t="shared" si="14"/>
        <v>1.4754549932896881</v>
      </c>
      <c r="F100" s="2">
        <v>108.11066494187833</v>
      </c>
      <c r="G100" s="1">
        <v>8864221.5084127337</v>
      </c>
      <c r="H100" s="2">
        <f t="shared" si="15"/>
        <v>0.95346059978716902</v>
      </c>
      <c r="I100" s="2">
        <f t="shared" si="12"/>
        <v>30.848967356175468</v>
      </c>
      <c r="J100" s="2">
        <v>102.43944314344384</v>
      </c>
      <c r="K100" s="1">
        <v>19870035.317977466</v>
      </c>
      <c r="L100" s="2">
        <f t="shared" si="16"/>
        <v>1.9522627561815462</v>
      </c>
      <c r="M100" s="2">
        <v>110.84833146309612</v>
      </c>
      <c r="N100" s="2">
        <v>102.88440167811936</v>
      </c>
    </row>
    <row r="101" spans="1:14" x14ac:dyDescent="0.25">
      <c r="A101" t="s">
        <v>32</v>
      </c>
      <c r="B101" s="12" t="s">
        <v>64</v>
      </c>
      <c r="C101" s="13" t="s">
        <v>23</v>
      </c>
      <c r="D101" s="1">
        <v>147209259</v>
      </c>
      <c r="E101" s="2">
        <f t="shared" si="14"/>
        <v>7.5589439310134843</v>
      </c>
      <c r="F101" s="2">
        <v>119.827219073866</v>
      </c>
      <c r="G101" s="1">
        <v>49570411</v>
      </c>
      <c r="H101" s="2">
        <f t="shared" si="15"/>
        <v>5.3319328447399865</v>
      </c>
      <c r="I101" s="2">
        <f t="shared" si="12"/>
        <v>33.673432864708595</v>
      </c>
      <c r="J101" s="2">
        <v>121.0447536849486</v>
      </c>
      <c r="K101" s="1">
        <v>97638848</v>
      </c>
      <c r="L101" s="2">
        <f t="shared" si="16"/>
        <v>9.5931730093307941</v>
      </c>
      <c r="M101" s="2">
        <v>119.21841358914249</v>
      </c>
      <c r="N101" s="2">
        <v>99.829986040603259</v>
      </c>
    </row>
    <row r="102" spans="1:14" x14ac:dyDescent="0.25">
      <c r="A102" t="s">
        <v>32</v>
      </c>
      <c r="B102" s="6" t="s">
        <v>65</v>
      </c>
      <c r="C102" t="s">
        <v>24</v>
      </c>
      <c r="D102" s="1">
        <v>54067034.591871999</v>
      </c>
      <c r="E102" s="2">
        <f t="shared" si="14"/>
        <v>2.776249848497145</v>
      </c>
      <c r="F102" s="2">
        <v>126.61106945810585</v>
      </c>
      <c r="G102" s="1">
        <v>11468607.290512748</v>
      </c>
      <c r="H102" s="2">
        <f t="shared" si="15"/>
        <v>1.2335956604376226</v>
      </c>
      <c r="I102" s="2">
        <f t="shared" si="12"/>
        <v>21.21182967973769</v>
      </c>
      <c r="J102" s="2">
        <v>123.18128012298106</v>
      </c>
      <c r="K102" s="1">
        <v>42598427.301359251</v>
      </c>
      <c r="L102" s="2">
        <f t="shared" si="16"/>
        <v>4.1853636272658559</v>
      </c>
      <c r="M102" s="2">
        <v>127.56733683002284</v>
      </c>
      <c r="N102" s="2">
        <v>99.841919965037988</v>
      </c>
    </row>
    <row r="103" spans="1:14" x14ac:dyDescent="0.25">
      <c r="A103" t="s">
        <v>32</v>
      </c>
      <c r="B103" s="7" t="s">
        <v>66</v>
      </c>
      <c r="C103" t="s">
        <v>25</v>
      </c>
      <c r="D103" s="1">
        <v>60347274.354696937</v>
      </c>
      <c r="E103" s="2">
        <f t="shared" si="14"/>
        <v>3.098729430032944</v>
      </c>
      <c r="F103" s="2">
        <v>88.597286750294501</v>
      </c>
      <c r="G103" s="1">
        <v>16809266.464006655</v>
      </c>
      <c r="H103" s="2">
        <f t="shared" si="15"/>
        <v>1.8080519839834182</v>
      </c>
      <c r="I103" s="2">
        <f t="shared" si="12"/>
        <v>27.854226464659476</v>
      </c>
      <c r="J103" s="2">
        <v>88.122660697120921</v>
      </c>
      <c r="K103" s="1">
        <v>43538007.890690282</v>
      </c>
      <c r="L103" s="2">
        <f t="shared" si="16"/>
        <v>4.2776789232191792</v>
      </c>
      <c r="M103" s="2">
        <v>88.781902448660219</v>
      </c>
      <c r="N103" s="2">
        <v>99.981023729047891</v>
      </c>
    </row>
    <row r="104" spans="1:14" x14ac:dyDescent="0.25">
      <c r="A104" t="s">
        <v>32</v>
      </c>
      <c r="B104" s="6" t="s">
        <v>67</v>
      </c>
      <c r="C104" t="s">
        <v>26</v>
      </c>
      <c r="D104" s="1">
        <v>12695665.641917519</v>
      </c>
      <c r="E104" s="2">
        <f t="shared" si="14"/>
        <v>0.65190073916579416</v>
      </c>
      <c r="F104" s="2">
        <v>146.6405665141088</v>
      </c>
      <c r="G104" s="1">
        <v>4515501.4055597074</v>
      </c>
      <c r="H104" s="2">
        <f t="shared" si="15"/>
        <v>0.48570003292434627</v>
      </c>
      <c r="I104" s="2">
        <f t="shared" si="12"/>
        <v>35.567267860700355</v>
      </c>
      <c r="J104" s="2">
        <v>150.24321422003808</v>
      </c>
      <c r="K104" s="1">
        <v>8180164.2363578118</v>
      </c>
      <c r="L104" s="2">
        <f t="shared" si="16"/>
        <v>0.80371422206989585</v>
      </c>
      <c r="M104" s="2">
        <v>144.72492508217064</v>
      </c>
      <c r="N104" s="2">
        <v>101.9590253080858</v>
      </c>
    </row>
    <row r="105" spans="1:14" x14ac:dyDescent="0.25">
      <c r="A105" t="s">
        <v>32</v>
      </c>
      <c r="B105" s="7" t="s">
        <v>68</v>
      </c>
      <c r="C105" t="s">
        <v>27</v>
      </c>
      <c r="D105" s="1">
        <v>12170131.521126904</v>
      </c>
      <c r="E105" s="2">
        <f t="shared" si="14"/>
        <v>0.62491545997971576</v>
      </c>
      <c r="F105" s="2">
        <v>140.62898347731689</v>
      </c>
      <c r="G105" s="1">
        <v>4965867.2029414708</v>
      </c>
      <c r="H105" s="2">
        <f t="shared" si="15"/>
        <v>0.53414264493350105</v>
      </c>
      <c r="I105" s="2">
        <f t="shared" si="12"/>
        <v>40.803726683815263</v>
      </c>
      <c r="J105" s="2">
        <v>142.63297014600585</v>
      </c>
      <c r="K105" s="1">
        <v>7204264.3181854328</v>
      </c>
      <c r="L105" s="2">
        <f t="shared" si="16"/>
        <v>0.70783049395770636</v>
      </c>
      <c r="M105" s="2">
        <v>139.28011537960452</v>
      </c>
      <c r="N105" s="2">
        <v>135.1030338281177</v>
      </c>
    </row>
    <row r="106" spans="1:14" x14ac:dyDescent="0.25">
      <c r="A106" t="s">
        <v>32</v>
      </c>
      <c r="B106" s="6" t="s">
        <v>69</v>
      </c>
      <c r="C106" t="s">
        <v>28</v>
      </c>
      <c r="D106" s="1">
        <f>D86-D87-D88-D89-D92-D93-D94-D98-D101</f>
        <v>374181216.60299349</v>
      </c>
      <c r="E106" s="2">
        <f t="shared" si="14"/>
        <v>19.213566154425376</v>
      </c>
      <c r="F106" s="1"/>
      <c r="G106" s="1">
        <f>G86-G87-G88-G89-G92-G93-G94-G98-G101</f>
        <v>168819416.01392961</v>
      </c>
      <c r="H106" s="2">
        <f t="shared" si="15"/>
        <v>18.158691261900064</v>
      </c>
      <c r="I106" s="1"/>
      <c r="J106" s="1"/>
      <c r="K106" s="1">
        <f>K86-K87-K88-K89-K92-K93-K94-K98-K101</f>
        <v>205361800.589064</v>
      </c>
      <c r="L106" s="2">
        <f t="shared" si="16"/>
        <v>20.177125426127329</v>
      </c>
    </row>
    <row r="107" spans="1:14" x14ac:dyDescent="0.25">
      <c r="A107" s="8" t="s">
        <v>33</v>
      </c>
      <c r="B107" s="9" t="s">
        <v>49</v>
      </c>
      <c r="C107" s="8" t="s">
        <v>8</v>
      </c>
      <c r="D107" s="10">
        <v>1966867353.544276</v>
      </c>
      <c r="E107" s="11">
        <f>D107/$D$107*100</f>
        <v>100</v>
      </c>
      <c r="F107" s="11">
        <v>100.99527805640307</v>
      </c>
      <c r="G107" s="10">
        <v>898985847.75139344</v>
      </c>
      <c r="H107" s="11">
        <f>G107/$G$107*100</f>
        <v>100</v>
      </c>
      <c r="I107" s="11">
        <f t="shared" si="12"/>
        <v>45.706480720798467</v>
      </c>
      <c r="J107" s="11">
        <v>96.697446559038525</v>
      </c>
      <c r="K107" s="10">
        <v>1067881505.7928822</v>
      </c>
      <c r="L107" s="11">
        <f>K107/$K$107*100</f>
        <v>100</v>
      </c>
      <c r="M107" s="11">
        <v>104.92106623928832</v>
      </c>
      <c r="N107" s="11">
        <v>97.14944675325134</v>
      </c>
    </row>
    <row r="108" spans="1:14" x14ac:dyDescent="0.25">
      <c r="A108" t="s">
        <v>33</v>
      </c>
      <c r="B108" s="12" t="s">
        <v>50</v>
      </c>
      <c r="C108" s="13" t="s">
        <v>9</v>
      </c>
      <c r="D108" s="1">
        <v>117715997.68630023</v>
      </c>
      <c r="E108" s="2">
        <f t="shared" ref="E108:E126" si="17">D108/$D$107*100</f>
        <v>5.9849484752582391</v>
      </c>
      <c r="F108" s="2">
        <v>98.56025977359549</v>
      </c>
      <c r="G108" s="1">
        <v>50722542.363222003</v>
      </c>
      <c r="H108" s="2">
        <f t="shared" ref="H108:H127" si="18">G108/$G$107*100</f>
        <v>5.6421958688329514</v>
      </c>
      <c r="I108" s="2">
        <f t="shared" si="12"/>
        <v>43.088911753856785</v>
      </c>
      <c r="J108" s="2">
        <v>97.502251831711533</v>
      </c>
      <c r="K108" s="1">
        <v>66993455.32307823</v>
      </c>
      <c r="L108" s="2">
        <v>6.3</v>
      </c>
      <c r="M108" s="2">
        <v>99.376705864537669</v>
      </c>
      <c r="N108" s="2">
        <v>92.480488300414194</v>
      </c>
    </row>
    <row r="109" spans="1:14" x14ac:dyDescent="0.25">
      <c r="A109" t="s">
        <v>33</v>
      </c>
      <c r="B109" s="14" t="s">
        <v>51</v>
      </c>
      <c r="C109" s="13" t="s">
        <v>10</v>
      </c>
      <c r="D109" s="1">
        <v>183659129.64384985</v>
      </c>
      <c r="E109" s="2">
        <f t="shared" si="17"/>
        <v>9.3376469599181604</v>
      </c>
      <c r="F109" s="2">
        <v>105.97574262007193</v>
      </c>
      <c r="G109" s="1">
        <v>97676700.751206607</v>
      </c>
      <c r="H109" s="2">
        <f t="shared" si="18"/>
        <v>10.86521005814746</v>
      </c>
      <c r="I109" s="2">
        <f t="shared" si="12"/>
        <v>53.183689229400358</v>
      </c>
      <c r="J109" s="2">
        <v>108.39159209797234</v>
      </c>
      <c r="K109" s="1">
        <v>85982428.892643243</v>
      </c>
      <c r="L109" s="2">
        <v>8.1</v>
      </c>
      <c r="M109" s="2">
        <v>103.35874824056484</v>
      </c>
      <c r="N109" s="2">
        <v>100.56749547726191</v>
      </c>
    </row>
    <row r="110" spans="1:14" x14ac:dyDescent="0.25">
      <c r="A110" t="s">
        <v>33</v>
      </c>
      <c r="B110" s="12" t="s">
        <v>52</v>
      </c>
      <c r="C110" s="13" t="s">
        <v>11</v>
      </c>
      <c r="D110" s="1">
        <v>294400673.777771</v>
      </c>
      <c r="E110" s="2">
        <f t="shared" si="17"/>
        <v>14.967998388262627</v>
      </c>
      <c r="F110" s="2">
        <v>77.448919920823073</v>
      </c>
      <c r="G110" s="1">
        <v>199497891.48106724</v>
      </c>
      <c r="H110" s="2">
        <f t="shared" si="18"/>
        <v>22.191438494840092</v>
      </c>
      <c r="I110" s="2">
        <f t="shared" si="12"/>
        <v>67.764074355230136</v>
      </c>
      <c r="J110" s="2">
        <v>73.738656211542988</v>
      </c>
      <c r="K110" s="1">
        <v>94902782.296703756</v>
      </c>
      <c r="L110" s="2">
        <v>8.9</v>
      </c>
      <c r="M110" s="2">
        <v>86.60977080216044</v>
      </c>
      <c r="N110" s="2">
        <v>85.146828370563071</v>
      </c>
    </row>
    <row r="111" spans="1:14" x14ac:dyDescent="0.25">
      <c r="A111" t="s">
        <v>33</v>
      </c>
      <c r="B111" s="6" t="s">
        <v>53</v>
      </c>
      <c r="C111" t="s">
        <v>12</v>
      </c>
      <c r="D111" s="1">
        <v>84887506.504482776</v>
      </c>
      <c r="E111" s="2">
        <f t="shared" si="17"/>
        <v>4.315873480309504</v>
      </c>
      <c r="F111" s="2">
        <v>105.83655476317544</v>
      </c>
      <c r="G111" s="1">
        <v>56990660.485818982</v>
      </c>
      <c r="H111" s="2">
        <f t="shared" si="18"/>
        <v>6.3394391166855444</v>
      </c>
      <c r="I111" s="2">
        <f t="shared" si="12"/>
        <v>67.136688109468025</v>
      </c>
      <c r="J111" s="2">
        <v>100.96033801026205</v>
      </c>
      <c r="K111" s="1">
        <v>27896846.018663794</v>
      </c>
      <c r="L111" s="2">
        <v>2.6</v>
      </c>
      <c r="M111" s="2">
        <v>117.42251901374843</v>
      </c>
      <c r="N111" s="2">
        <v>105.46875044341344</v>
      </c>
    </row>
    <row r="112" spans="1:14" x14ac:dyDescent="0.25">
      <c r="A112" t="s">
        <v>33</v>
      </c>
      <c r="B112" s="7" t="s">
        <v>54</v>
      </c>
      <c r="C112" t="s">
        <v>13</v>
      </c>
      <c r="D112" s="1">
        <v>33261750.207456667</v>
      </c>
      <c r="E112" s="2">
        <f t="shared" si="17"/>
        <v>1.6911028670804522</v>
      </c>
      <c r="F112" s="2">
        <v>104.57245472714436</v>
      </c>
      <c r="G112" s="1">
        <v>27807565.907273132</v>
      </c>
      <c r="H112" s="2">
        <f t="shared" si="18"/>
        <v>3.093215090852361</v>
      </c>
      <c r="I112" s="2">
        <f t="shared" si="12"/>
        <v>83.602232996864942</v>
      </c>
      <c r="J112" s="2">
        <v>105.06735888263536</v>
      </c>
      <c r="K112" s="1">
        <v>5454184.3001835346</v>
      </c>
      <c r="L112" s="2">
        <v>0.5</v>
      </c>
      <c r="M112" s="2">
        <v>102.1200206325592</v>
      </c>
      <c r="N112" s="2">
        <v>99.858396985814863</v>
      </c>
    </row>
    <row r="113" spans="1:14" x14ac:dyDescent="0.25">
      <c r="A113" t="s">
        <v>33</v>
      </c>
      <c r="B113" s="14" t="s">
        <v>55</v>
      </c>
      <c r="C113" s="13" t="s">
        <v>14</v>
      </c>
      <c r="D113" s="1">
        <v>160419769.96796727</v>
      </c>
      <c r="E113" s="2">
        <f t="shared" si="17"/>
        <v>8.1561051729742928</v>
      </c>
      <c r="F113" s="2">
        <v>114.06344710038223</v>
      </c>
      <c r="G113" s="1">
        <v>97748647.347848862</v>
      </c>
      <c r="H113" s="2">
        <f t="shared" si="18"/>
        <v>10.873213142603372</v>
      </c>
      <c r="I113" s="2">
        <f t="shared" si="12"/>
        <v>60.933042958088876</v>
      </c>
      <c r="J113" s="2">
        <v>118.03077064989967</v>
      </c>
      <c r="K113" s="1">
        <v>62671122.620118409</v>
      </c>
      <c r="L113" s="2">
        <v>5.9</v>
      </c>
      <c r="M113" s="2">
        <v>108.38145486351524</v>
      </c>
      <c r="N113" s="2">
        <v>102.66012054784386</v>
      </c>
    </row>
    <row r="114" spans="1:14" x14ac:dyDescent="0.25">
      <c r="A114" t="s">
        <v>33</v>
      </c>
      <c r="B114" s="12" t="s">
        <v>56</v>
      </c>
      <c r="C114" s="13" t="s">
        <v>15</v>
      </c>
      <c r="D114" s="1">
        <v>241650846</v>
      </c>
      <c r="E114" s="2">
        <f t="shared" si="17"/>
        <v>12.286077429906369</v>
      </c>
      <c r="F114" s="2">
        <v>106.78367984136838</v>
      </c>
      <c r="G114" s="1">
        <v>99683211.378257364</v>
      </c>
      <c r="H114" s="2">
        <f t="shared" si="18"/>
        <v>11.088407189900932</v>
      </c>
      <c r="I114" s="2">
        <f t="shared" si="12"/>
        <v>41.250925882650279</v>
      </c>
      <c r="J114" s="2">
        <v>106.53851111884842</v>
      </c>
      <c r="K114" s="1">
        <v>141967634.62174264</v>
      </c>
      <c r="L114" s="2">
        <v>13.3</v>
      </c>
      <c r="M114" s="2">
        <v>106.95650155387963</v>
      </c>
      <c r="N114" s="2">
        <v>93.794289441844171</v>
      </c>
    </row>
    <row r="115" spans="1:14" x14ac:dyDescent="0.25">
      <c r="A115" t="s">
        <v>33</v>
      </c>
      <c r="B115" s="6" t="s">
        <v>57</v>
      </c>
      <c r="C115" t="s">
        <v>16</v>
      </c>
      <c r="D115" s="1">
        <v>273780219.68895608</v>
      </c>
      <c r="E115" s="2">
        <f t="shared" si="17"/>
        <v>13.919607704892083</v>
      </c>
      <c r="F115" s="2">
        <v>108.24738560768861</v>
      </c>
      <c r="G115" s="1">
        <v>89958167.565419987</v>
      </c>
      <c r="H115" s="2">
        <f t="shared" si="18"/>
        <v>10.006627778449424</v>
      </c>
      <c r="I115" s="2">
        <f t="shared" si="12"/>
        <v>32.857803849972136</v>
      </c>
      <c r="J115" s="2">
        <v>107.50997126334967</v>
      </c>
      <c r="K115" s="1">
        <v>183822052.12353611</v>
      </c>
      <c r="L115" s="2">
        <v>17.099999999999998</v>
      </c>
      <c r="M115" s="2">
        <v>108.61195773949532</v>
      </c>
      <c r="N115" s="2">
        <v>99.867946572486161</v>
      </c>
    </row>
    <row r="116" spans="1:14" x14ac:dyDescent="0.25">
      <c r="A116" t="s">
        <v>33</v>
      </c>
      <c r="B116" s="12" t="s">
        <v>58</v>
      </c>
      <c r="C116" s="13" t="s">
        <v>17</v>
      </c>
      <c r="D116" s="1">
        <v>29871817.24200055</v>
      </c>
      <c r="E116" s="2">
        <f t="shared" si="17"/>
        <v>1.5187509817666058</v>
      </c>
      <c r="F116" s="2">
        <v>133.92961740242703</v>
      </c>
      <c r="G116" s="1">
        <v>15822879.155829722</v>
      </c>
      <c r="H116" s="2">
        <f t="shared" si="18"/>
        <v>1.7600810063258525</v>
      </c>
      <c r="I116" s="2">
        <f t="shared" si="12"/>
        <v>52.969255360809932</v>
      </c>
      <c r="J116" s="2">
        <v>138.01120121938001</v>
      </c>
      <c r="K116" s="1">
        <v>14048938.086170828</v>
      </c>
      <c r="L116" s="2">
        <v>1.3</v>
      </c>
      <c r="M116" s="2">
        <v>129.61240933613081</v>
      </c>
      <c r="N116" s="2">
        <v>116.65219912920664</v>
      </c>
    </row>
    <row r="117" spans="1:14" x14ac:dyDescent="0.25">
      <c r="A117" t="s">
        <v>33</v>
      </c>
      <c r="B117" s="6" t="s">
        <v>59</v>
      </c>
      <c r="C117" t="s">
        <v>18</v>
      </c>
      <c r="D117" s="1">
        <v>30098277.601785067</v>
      </c>
      <c r="E117" s="2">
        <f t="shared" si="17"/>
        <v>1.5302647404029692</v>
      </c>
      <c r="F117" s="2">
        <v>98.926220443715252</v>
      </c>
      <c r="G117" s="1">
        <v>10418576.450611794</v>
      </c>
      <c r="H117" s="2">
        <f t="shared" si="18"/>
        <v>1.1589255244308316</v>
      </c>
      <c r="I117" s="2">
        <f t="shared" si="12"/>
        <v>34.615191568283926</v>
      </c>
      <c r="J117" s="2">
        <v>104.06922897571845</v>
      </c>
      <c r="K117" s="1">
        <v>19679701.151173271</v>
      </c>
      <c r="L117" s="2">
        <v>1.8</v>
      </c>
      <c r="M117" s="2">
        <v>96.404018087197002</v>
      </c>
      <c r="N117" s="2">
        <v>92.713886879367351</v>
      </c>
    </row>
    <row r="118" spans="1:14" x14ac:dyDescent="0.25">
      <c r="A118" t="s">
        <v>33</v>
      </c>
      <c r="B118" s="7" t="s">
        <v>60</v>
      </c>
      <c r="C118" t="s">
        <v>19</v>
      </c>
      <c r="D118" s="1">
        <v>4387874.4372062394</v>
      </c>
      <c r="E118" s="2">
        <f t="shared" si="17"/>
        <v>0.22308949453552787</v>
      </c>
      <c r="F118" s="2">
        <v>127.94669548604895</v>
      </c>
      <c r="G118" s="1">
        <v>1444049</v>
      </c>
      <c r="H118" s="2">
        <f t="shared" si="18"/>
        <v>0.16063089353541624</v>
      </c>
      <c r="I118" s="2">
        <f t="shared" si="12"/>
        <v>32.909989122647417</v>
      </c>
      <c r="J118" s="2">
        <v>115.39237269512756</v>
      </c>
      <c r="K118" s="1">
        <v>2943825.4372062394</v>
      </c>
      <c r="L118" s="2">
        <v>0.3</v>
      </c>
      <c r="M118" s="2">
        <v>135.1599996566222</v>
      </c>
      <c r="N118" s="2">
        <v>113.99020759394729</v>
      </c>
    </row>
    <row r="119" spans="1:14" x14ac:dyDescent="0.25">
      <c r="A119" t="s">
        <v>33</v>
      </c>
      <c r="B119" s="14" t="s">
        <v>61</v>
      </c>
      <c r="C119" s="13" t="s">
        <v>20</v>
      </c>
      <c r="D119" s="1">
        <v>127586324.6785237</v>
      </c>
      <c r="E119" s="2">
        <f t="shared" si="17"/>
        <v>6.4867782999506494</v>
      </c>
      <c r="F119" s="2">
        <v>95.662024794301871</v>
      </c>
      <c r="G119" s="1">
        <v>32827098.195240956</v>
      </c>
      <c r="H119" s="2">
        <f t="shared" si="18"/>
        <v>3.6515700750295901</v>
      </c>
      <c r="I119" s="2">
        <f t="shared" si="12"/>
        <v>25.729323481928517</v>
      </c>
      <c r="J119" s="2">
        <v>85.132978126390199</v>
      </c>
      <c r="K119" s="1">
        <v>94759226.483282745</v>
      </c>
      <c r="L119" s="2">
        <v>8.9</v>
      </c>
      <c r="M119" s="2">
        <v>99.944152358987964</v>
      </c>
      <c r="N119" s="2">
        <v>94.235108686262024</v>
      </c>
    </row>
    <row r="120" spans="1:14" x14ac:dyDescent="0.25">
      <c r="A120" t="s">
        <v>33</v>
      </c>
      <c r="B120" s="7" t="s">
        <v>62</v>
      </c>
      <c r="C120" t="s">
        <v>21</v>
      </c>
      <c r="D120" s="1">
        <v>50716324.531933278</v>
      </c>
      <c r="E120" s="2">
        <f t="shared" si="17"/>
        <v>2.5785330383639216</v>
      </c>
      <c r="F120" s="2">
        <v>133.48259715906161</v>
      </c>
      <c r="G120" s="1">
        <v>19675639.528590314</v>
      </c>
      <c r="H120" s="2">
        <f t="shared" si="18"/>
        <v>2.1886484173031651</v>
      </c>
      <c r="I120" s="2">
        <f t="shared" si="12"/>
        <v>38.795476032971685</v>
      </c>
      <c r="J120" s="2">
        <v>118.86144580895161</v>
      </c>
      <c r="K120" s="1">
        <v>31040685.003342964</v>
      </c>
      <c r="L120" s="2">
        <v>2.9</v>
      </c>
      <c r="M120" s="2">
        <v>144.77063915757839</v>
      </c>
      <c r="N120" s="2">
        <v>129.38934536427573</v>
      </c>
    </row>
    <row r="121" spans="1:14" x14ac:dyDescent="0.25">
      <c r="A121" t="s">
        <v>33</v>
      </c>
      <c r="B121" s="6" t="s">
        <v>63</v>
      </c>
      <c r="C121" t="s">
        <v>22</v>
      </c>
      <c r="D121" s="1">
        <v>33464314.191639945</v>
      </c>
      <c r="E121" s="2">
        <f t="shared" si="17"/>
        <v>1.7014016797491489</v>
      </c>
      <c r="F121" s="2">
        <v>116.46138751326798</v>
      </c>
      <c r="G121" s="1">
        <v>10198757.666091187</v>
      </c>
      <c r="H121" s="2">
        <f t="shared" si="18"/>
        <v>1.134473661804692</v>
      </c>
      <c r="I121" s="2">
        <f t="shared" si="12"/>
        <v>30.47651778454507</v>
      </c>
      <c r="J121" s="2">
        <v>115.05531147221322</v>
      </c>
      <c r="K121" s="1">
        <v>23265556.525548756</v>
      </c>
      <c r="L121" s="2">
        <v>2.2000000000000002</v>
      </c>
      <c r="M121" s="2">
        <v>117.08865209967283</v>
      </c>
      <c r="N121" s="2">
        <v>107.17467613523924</v>
      </c>
    </row>
    <row r="122" spans="1:14" x14ac:dyDescent="0.25">
      <c r="A122" t="s">
        <v>33</v>
      </c>
      <c r="B122" s="12" t="s">
        <v>64</v>
      </c>
      <c r="C122" s="13" t="s">
        <v>23</v>
      </c>
      <c r="D122" s="1">
        <v>156306362</v>
      </c>
      <c r="E122" s="2">
        <f t="shared" si="17"/>
        <v>7.946970176628203</v>
      </c>
      <c r="F122" s="2">
        <v>106.17970843804056</v>
      </c>
      <c r="G122" s="1">
        <v>49616907.75</v>
      </c>
      <c r="H122" s="2">
        <f t="shared" si="18"/>
        <v>5.5192089924558099</v>
      </c>
      <c r="I122" s="2">
        <f t="shared" si="12"/>
        <v>31.743370592938504</v>
      </c>
      <c r="J122" s="2">
        <v>100.09379940384193</v>
      </c>
      <c r="K122" s="1">
        <v>106689454.25</v>
      </c>
      <c r="L122" s="2">
        <v>10</v>
      </c>
      <c r="M122" s="2">
        <v>109.26947258738653</v>
      </c>
      <c r="N122" s="2">
        <v>97.817582812939378</v>
      </c>
    </row>
    <row r="123" spans="1:14" x14ac:dyDescent="0.25">
      <c r="A123" t="s">
        <v>33</v>
      </c>
      <c r="B123" s="6" t="s">
        <v>65</v>
      </c>
      <c r="C123" t="s">
        <v>24</v>
      </c>
      <c r="D123" s="1">
        <v>56737994.390560001</v>
      </c>
      <c r="E123" s="2">
        <f t="shared" si="17"/>
        <v>2.8846883999736272</v>
      </c>
      <c r="F123" s="2">
        <v>104.94008931477356</v>
      </c>
      <c r="G123" s="1">
        <v>11908721.430392846</v>
      </c>
      <c r="H123" s="2">
        <f t="shared" si="18"/>
        <v>1.324683971408424</v>
      </c>
      <c r="I123" s="2">
        <f t="shared" si="12"/>
        <v>20.988971426128177</v>
      </c>
      <c r="J123" s="2">
        <v>103.83755523867468</v>
      </c>
      <c r="K123" s="1">
        <v>44829272.960167155</v>
      </c>
      <c r="L123" s="2">
        <v>4.2</v>
      </c>
      <c r="M123" s="2">
        <v>105.23692023422828</v>
      </c>
      <c r="N123" s="2">
        <v>97.365240051189787</v>
      </c>
    </row>
    <row r="124" spans="1:14" x14ac:dyDescent="0.25">
      <c r="A124" t="s">
        <v>33</v>
      </c>
      <c r="B124" s="7" t="s">
        <v>66</v>
      </c>
      <c r="C124" t="s">
        <v>25</v>
      </c>
      <c r="D124" s="1">
        <v>64018146.885159999</v>
      </c>
      <c r="E124" s="2">
        <f t="shared" si="17"/>
        <v>3.2548278748843895</v>
      </c>
      <c r="F124" s="2">
        <v>106.08291355279304</v>
      </c>
      <c r="G124" s="1">
        <v>17964390.578238174</v>
      </c>
      <c r="H124" s="2">
        <f t="shared" si="18"/>
        <v>1.9982951481574454</v>
      </c>
      <c r="I124" s="2">
        <f t="shared" si="12"/>
        <v>28.061403605549362</v>
      </c>
      <c r="J124" s="2">
        <v>106.87194837862177</v>
      </c>
      <c r="K124" s="1">
        <v>46053756.306921825</v>
      </c>
      <c r="L124" s="2">
        <v>4.3</v>
      </c>
      <c r="M124" s="2">
        <v>105.77828095063001</v>
      </c>
      <c r="N124" s="2">
        <v>98.692613837272063</v>
      </c>
    </row>
    <row r="125" spans="1:14" x14ac:dyDescent="0.25">
      <c r="A125" t="s">
        <v>33</v>
      </c>
      <c r="B125" s="6" t="s">
        <v>67</v>
      </c>
      <c r="C125" t="s">
        <v>26</v>
      </c>
      <c r="D125" s="1">
        <v>13233457.726082934</v>
      </c>
      <c r="E125" s="2">
        <f t="shared" si="17"/>
        <v>0.67281902372503011</v>
      </c>
      <c r="F125" s="2">
        <v>104.2360290459271</v>
      </c>
      <c r="G125" s="1">
        <v>4593542.4017350394</v>
      </c>
      <c r="H125" s="2">
        <f t="shared" si="18"/>
        <v>0.5109693787977565</v>
      </c>
      <c r="I125" s="2">
        <f t="shared" si="12"/>
        <v>34.711581030566492</v>
      </c>
      <c r="J125" s="2">
        <v>101.7282908179199</v>
      </c>
      <c r="K125" s="1">
        <v>8639915.3243478946</v>
      </c>
      <c r="L125" s="2">
        <v>0.8</v>
      </c>
      <c r="M125" s="2">
        <v>105.62031610498306</v>
      </c>
      <c r="N125" s="2">
        <v>98.678972289119642</v>
      </c>
    </row>
    <row r="126" spans="1:14" x14ac:dyDescent="0.25">
      <c r="A126" t="s">
        <v>33</v>
      </c>
      <c r="B126" s="7" t="s">
        <v>68</v>
      </c>
      <c r="C126" t="s">
        <v>27</v>
      </c>
      <c r="D126" s="1">
        <v>10670566.382600006</v>
      </c>
      <c r="E126" s="2">
        <f t="shared" si="17"/>
        <v>0.54251581141817973</v>
      </c>
      <c r="F126" s="2">
        <v>87.678316081270708</v>
      </c>
      <c r="G126" s="1">
        <v>4429898.3145491835</v>
      </c>
      <c r="H126" s="2">
        <f t="shared" si="18"/>
        <v>0.49276619043887693</v>
      </c>
      <c r="I126" s="2">
        <f t="shared" si="12"/>
        <v>41.515118839172509</v>
      </c>
      <c r="J126" s="2">
        <v>89.206942785847914</v>
      </c>
      <c r="K126" s="1">
        <v>6240668.0680508222</v>
      </c>
      <c r="L126" s="2">
        <v>0.6</v>
      </c>
      <c r="M126" s="2">
        <v>86.624640524331625</v>
      </c>
      <c r="N126" s="2">
        <v>79.697450654422468</v>
      </c>
    </row>
    <row r="127" spans="1:14" x14ac:dyDescent="0.25">
      <c r="A127" t="s">
        <v>33</v>
      </c>
      <c r="B127" s="6" t="s">
        <v>69</v>
      </c>
      <c r="C127" t="s">
        <v>28</v>
      </c>
      <c r="D127" s="1">
        <f>D107-D108-D109-D110-D113-D114-D115-D119-D122</f>
        <v>411348030.10090792</v>
      </c>
      <c r="E127" s="2">
        <f>D127/$D$107*100</f>
        <v>20.913867392209379</v>
      </c>
      <c r="F127" s="1"/>
      <c r="G127" s="1">
        <f>G107-G108-G109-G110-G113-G114-G115-G119-G122</f>
        <v>181254680.91913041</v>
      </c>
      <c r="H127" s="2">
        <f t="shared" si="18"/>
        <v>20.162128399740372</v>
      </c>
      <c r="I127" s="1"/>
      <c r="J127" s="1"/>
      <c r="K127" s="1">
        <f>K107-K108-K109-K110-K113-K114-K115-K119-K122</f>
        <v>230093349.18177718</v>
      </c>
      <c r="L127" s="2">
        <f t="shared" ref="L127" si="19">K127/$K$107*100</f>
        <v>21.546711684171093</v>
      </c>
    </row>
    <row r="128" spans="1:14" x14ac:dyDescent="0.25">
      <c r="A128" t="s">
        <v>7</v>
      </c>
      <c r="B128" s="6"/>
      <c r="C128" t="s">
        <v>34</v>
      </c>
      <c r="D128" s="1" t="s">
        <v>35</v>
      </c>
      <c r="E128" s="21"/>
      <c r="G128" s="23">
        <v>573579.69999999995</v>
      </c>
      <c r="K128" s="1">
        <v>4679280835.3034086</v>
      </c>
      <c r="L128" s="2">
        <v>100</v>
      </c>
      <c r="N128" s="2">
        <v>100.1</v>
      </c>
    </row>
    <row r="129" spans="1:14" x14ac:dyDescent="0.25">
      <c r="A129" t="s">
        <v>7</v>
      </c>
      <c r="B129" s="7"/>
      <c r="C129" t="s">
        <v>34</v>
      </c>
      <c r="D129" s="1" t="s">
        <v>36</v>
      </c>
      <c r="E129" s="21"/>
      <c r="G129" s="23">
        <v>228844.2</v>
      </c>
      <c r="K129" s="1">
        <v>224594109.55755156</v>
      </c>
      <c r="L129" s="2">
        <v>4.7997570024665697</v>
      </c>
      <c r="N129" s="2">
        <v>98.2</v>
      </c>
    </row>
    <row r="130" spans="1:14" x14ac:dyDescent="0.25">
      <c r="A130" t="s">
        <v>7</v>
      </c>
      <c r="B130" s="6"/>
      <c r="C130" t="s">
        <v>34</v>
      </c>
      <c r="D130" s="1" t="s">
        <v>37</v>
      </c>
      <c r="E130" s="21"/>
      <c r="G130" s="23">
        <v>974017.3</v>
      </c>
      <c r="K130" s="1">
        <v>942029628.60418379</v>
      </c>
      <c r="L130" s="2">
        <v>20.131931845101615</v>
      </c>
      <c r="N130" s="2">
        <v>100.7</v>
      </c>
    </row>
    <row r="131" spans="1:14" x14ac:dyDescent="0.25">
      <c r="A131" t="s">
        <v>7</v>
      </c>
      <c r="B131" s="7"/>
      <c r="C131" t="s">
        <v>34</v>
      </c>
      <c r="D131" s="1" t="s">
        <v>38</v>
      </c>
      <c r="E131" s="21"/>
      <c r="G131" s="23">
        <v>291717.40000000002</v>
      </c>
      <c r="K131" s="1">
        <v>306596494.99191189</v>
      </c>
      <c r="L131" s="2">
        <v>6.5522140214102338</v>
      </c>
      <c r="N131" s="2">
        <v>104.2</v>
      </c>
    </row>
    <row r="132" spans="1:14" x14ac:dyDescent="0.25">
      <c r="A132" t="s">
        <v>7</v>
      </c>
      <c r="B132" s="6"/>
      <c r="C132" t="s">
        <v>34</v>
      </c>
      <c r="D132" s="1" t="s">
        <v>39</v>
      </c>
      <c r="E132" s="21"/>
      <c r="G132" s="23">
        <v>752942.5</v>
      </c>
      <c r="K132" s="1">
        <v>228167184.77066296</v>
      </c>
      <c r="L132" s="2">
        <v>4.8761164974161764</v>
      </c>
      <c r="N132" s="2">
        <v>101.1</v>
      </c>
    </row>
    <row r="133" spans="1:14" x14ac:dyDescent="0.25">
      <c r="A133" t="s">
        <v>7</v>
      </c>
      <c r="B133" s="7"/>
      <c r="C133" t="s">
        <v>34</v>
      </c>
      <c r="D133" s="1" t="s">
        <v>40</v>
      </c>
      <c r="E133" s="21"/>
      <c r="G133" s="23">
        <v>475867.3</v>
      </c>
      <c r="K133" s="1">
        <v>906265030.65957367</v>
      </c>
      <c r="L133" s="2">
        <v>19.36761358331276</v>
      </c>
      <c r="N133" s="2">
        <v>101.9</v>
      </c>
    </row>
    <row r="134" spans="1:14" x14ac:dyDescent="0.25">
      <c r="A134" t="s">
        <v>7</v>
      </c>
      <c r="B134" s="6"/>
      <c r="C134" t="s">
        <v>34</v>
      </c>
      <c r="D134" s="1" t="s">
        <v>41</v>
      </c>
      <c r="E134" s="21"/>
      <c r="G134" s="23">
        <v>526220.9</v>
      </c>
      <c r="K134" s="1">
        <v>697950975.18556666</v>
      </c>
      <c r="L134" s="2">
        <v>14.915774448068811</v>
      </c>
      <c r="N134" s="2">
        <v>101.5</v>
      </c>
    </row>
    <row r="135" spans="1:14" x14ac:dyDescent="0.25">
      <c r="A135" t="s">
        <v>7</v>
      </c>
      <c r="B135" s="7"/>
      <c r="C135" t="s">
        <v>34</v>
      </c>
      <c r="D135" s="1" t="s">
        <v>42</v>
      </c>
      <c r="E135" s="21"/>
      <c r="G135" s="23">
        <v>376452.8</v>
      </c>
      <c r="K135" s="1">
        <v>299180978.54290384</v>
      </c>
      <c r="L135" s="2">
        <v>6.3937384626649507</v>
      </c>
      <c r="N135" s="2">
        <v>97.3</v>
      </c>
    </row>
    <row r="136" spans="1:14" x14ac:dyDescent="0.25">
      <c r="A136" t="s">
        <v>7</v>
      </c>
      <c r="B136" s="6"/>
      <c r="C136" t="s">
        <v>34</v>
      </c>
      <c r="D136" s="1" t="s">
        <v>43</v>
      </c>
      <c r="E136" s="21"/>
      <c r="G136" s="23">
        <v>1125991.6000000001</v>
      </c>
      <c r="K136" s="1">
        <v>161851153.21154806</v>
      </c>
      <c r="L136" s="2">
        <v>3.4588894940958057</v>
      </c>
      <c r="N136" s="2">
        <v>106.1</v>
      </c>
    </row>
    <row r="137" spans="1:14" x14ac:dyDescent="0.25">
      <c r="A137" t="s">
        <v>7</v>
      </c>
      <c r="B137" s="7"/>
      <c r="C137" t="s">
        <v>34</v>
      </c>
      <c r="D137" s="1" t="s">
        <v>44</v>
      </c>
      <c r="E137" s="21"/>
      <c r="G137" s="23">
        <v>1643090.5</v>
      </c>
      <c r="K137" s="1">
        <v>784503408.62130141</v>
      </c>
      <c r="L137" s="2">
        <v>16.765469657271247</v>
      </c>
      <c r="N137" s="2">
        <v>94.4</v>
      </c>
    </row>
    <row r="138" spans="1:14" x14ac:dyDescent="0.25">
      <c r="A138" t="s">
        <v>7</v>
      </c>
      <c r="B138" s="6"/>
      <c r="C138" t="s">
        <v>34</v>
      </c>
      <c r="D138" s="1" t="s">
        <v>45</v>
      </c>
      <c r="E138" s="21"/>
      <c r="G138" s="23">
        <v>344645.5</v>
      </c>
      <c r="K138" s="1">
        <v>55268035.262280844</v>
      </c>
      <c r="L138" s="2">
        <v>1.1811224247389549</v>
      </c>
      <c r="N138" s="2">
        <v>108.4</v>
      </c>
    </row>
    <row r="139" spans="1:14" x14ac:dyDescent="0.25">
      <c r="A139" t="s">
        <v>7</v>
      </c>
      <c r="B139" s="7"/>
      <c r="C139" t="s">
        <v>34</v>
      </c>
      <c r="D139" s="1" t="s">
        <v>46</v>
      </c>
      <c r="E139" s="21"/>
      <c r="G139" s="23">
        <v>1508337.9</v>
      </c>
      <c r="K139" s="1">
        <v>72873835.895924672</v>
      </c>
      <c r="L139" s="2">
        <v>1.5573725634528937</v>
      </c>
      <c r="N139" s="2">
        <v>100.1</v>
      </c>
    </row>
    <row r="140" spans="1:14" x14ac:dyDescent="0.25">
      <c r="A140" t="s">
        <v>29</v>
      </c>
      <c r="B140" s="6"/>
      <c r="C140" t="s">
        <v>34</v>
      </c>
      <c r="D140" s="1" t="s">
        <v>35</v>
      </c>
      <c r="E140" s="21"/>
      <c r="G140" s="23">
        <v>689413.9</v>
      </c>
      <c r="K140" s="1">
        <v>5597117875.6163578</v>
      </c>
      <c r="L140" s="2">
        <v>100</v>
      </c>
      <c r="N140" s="2">
        <v>103.4</v>
      </c>
    </row>
    <row r="141" spans="1:14" x14ac:dyDescent="0.25">
      <c r="A141" t="s">
        <v>29</v>
      </c>
      <c r="B141" s="7"/>
      <c r="C141" t="s">
        <v>34</v>
      </c>
      <c r="D141" s="1" t="s">
        <v>36</v>
      </c>
      <c r="E141" s="21"/>
      <c r="G141" s="23">
        <v>263744.5</v>
      </c>
      <c r="K141" s="1">
        <v>258578553.09262061</v>
      </c>
      <c r="L141" s="2">
        <v>4.6198518387313001</v>
      </c>
      <c r="N141" s="2">
        <v>104.4</v>
      </c>
    </row>
    <row r="142" spans="1:14" x14ac:dyDescent="0.25">
      <c r="A142" t="s">
        <v>29</v>
      </c>
      <c r="B142" s="6"/>
      <c r="C142" t="s">
        <v>34</v>
      </c>
      <c r="D142" s="1" t="s">
        <v>37</v>
      </c>
      <c r="E142" s="21"/>
      <c r="G142" s="23">
        <v>1161944.5</v>
      </c>
      <c r="K142" s="1">
        <v>1126774718.1758676</v>
      </c>
      <c r="L142" s="2">
        <v>20.131338006737735</v>
      </c>
      <c r="N142" s="2">
        <v>103.9</v>
      </c>
    </row>
    <row r="143" spans="1:14" x14ac:dyDescent="0.25">
      <c r="A143" t="s">
        <v>29</v>
      </c>
      <c r="B143" s="7"/>
      <c r="C143" t="s">
        <v>34</v>
      </c>
      <c r="D143" s="1" t="s">
        <v>38</v>
      </c>
      <c r="E143" s="21"/>
      <c r="G143" s="23">
        <v>326599.2</v>
      </c>
      <c r="K143" s="1">
        <v>339838878.97489458</v>
      </c>
      <c r="L143" s="2">
        <v>6.0716762899597025</v>
      </c>
      <c r="N143" s="2">
        <v>101.1</v>
      </c>
    </row>
    <row r="144" spans="1:14" x14ac:dyDescent="0.25">
      <c r="A144" t="s">
        <v>29</v>
      </c>
      <c r="B144" s="6"/>
      <c r="C144" t="s">
        <v>34</v>
      </c>
      <c r="D144" s="1" t="s">
        <v>39</v>
      </c>
      <c r="E144" s="21"/>
      <c r="G144" s="23">
        <v>873638.6</v>
      </c>
      <c r="K144" s="1">
        <v>263151292.61207923</v>
      </c>
      <c r="L144" s="2">
        <v>4.7015499487421613</v>
      </c>
      <c r="N144" s="2">
        <v>106.5</v>
      </c>
    </row>
    <row r="145" spans="1:14" x14ac:dyDescent="0.25">
      <c r="A145" t="s">
        <v>29</v>
      </c>
      <c r="B145" s="7"/>
      <c r="C145" t="s">
        <v>34</v>
      </c>
      <c r="D145" s="1" t="s">
        <v>40</v>
      </c>
      <c r="E145" s="21"/>
      <c r="G145" s="23">
        <v>510201.59999999998</v>
      </c>
      <c r="K145" s="1">
        <v>965485182.27160645</v>
      </c>
      <c r="L145" s="2">
        <v>17.249684636403813</v>
      </c>
      <c r="N145" s="2">
        <v>101.8</v>
      </c>
    </row>
    <row r="146" spans="1:14" x14ac:dyDescent="0.25">
      <c r="A146" t="s">
        <v>29</v>
      </c>
      <c r="B146" s="6"/>
      <c r="C146" t="s">
        <v>34</v>
      </c>
      <c r="D146" s="1" t="s">
        <v>41</v>
      </c>
      <c r="E146" s="21"/>
      <c r="G146" s="23">
        <v>576902.1</v>
      </c>
      <c r="K146" s="1">
        <v>761589208.9589442</v>
      </c>
      <c r="L146" s="2">
        <v>13.606810252769201</v>
      </c>
      <c r="N146" s="2">
        <v>101.8</v>
      </c>
    </row>
    <row r="147" spans="1:14" x14ac:dyDescent="0.25">
      <c r="A147" t="s">
        <v>29</v>
      </c>
      <c r="B147" s="7"/>
      <c r="C147" t="s">
        <v>34</v>
      </c>
      <c r="D147" s="1" t="s">
        <v>42</v>
      </c>
      <c r="E147" s="21"/>
      <c r="G147" s="23">
        <v>423176.6</v>
      </c>
      <c r="K147" s="1">
        <v>334164376.66475564</v>
      </c>
      <c r="L147" s="2">
        <v>5.9702937134937013</v>
      </c>
      <c r="N147" s="2">
        <v>101.3</v>
      </c>
    </row>
    <row r="148" spans="1:14" x14ac:dyDescent="0.25">
      <c r="A148" t="s">
        <v>29</v>
      </c>
      <c r="B148" s="6"/>
      <c r="C148" t="s">
        <v>34</v>
      </c>
      <c r="D148" s="1" t="s">
        <v>43</v>
      </c>
      <c r="E148" s="21"/>
      <c r="G148" s="23">
        <v>1247255.2</v>
      </c>
      <c r="K148" s="1">
        <v>176370619.47034574</v>
      </c>
      <c r="L148" s="2">
        <v>3.1510971072933445</v>
      </c>
      <c r="N148" s="2">
        <v>102.9</v>
      </c>
    </row>
    <row r="149" spans="1:14" x14ac:dyDescent="0.25">
      <c r="A149" t="s">
        <v>29</v>
      </c>
      <c r="B149" s="6"/>
      <c r="C149" t="s">
        <v>34</v>
      </c>
      <c r="D149" s="1" t="s">
        <v>44</v>
      </c>
      <c r="E149" s="21"/>
      <c r="G149" s="23">
        <v>2583723.5</v>
      </c>
      <c r="K149" s="1">
        <v>1233164717.2088144</v>
      </c>
      <c r="L149" s="2">
        <v>22.032137693241229</v>
      </c>
      <c r="N149" s="2">
        <v>106.8</v>
      </c>
    </row>
    <row r="150" spans="1:14" x14ac:dyDescent="0.25">
      <c r="A150" t="s">
        <v>29</v>
      </c>
      <c r="B150" s="7"/>
      <c r="C150" t="s">
        <v>34</v>
      </c>
      <c r="D150" s="1" t="s">
        <v>45</v>
      </c>
      <c r="E150" s="22"/>
      <c r="G150" s="23">
        <v>345698</v>
      </c>
      <c r="K150" s="1">
        <v>54577763.93973922</v>
      </c>
      <c r="L150" s="2">
        <v>0.97510477986367372</v>
      </c>
      <c r="N150" s="2">
        <v>100.5</v>
      </c>
    </row>
    <row r="151" spans="1:14" x14ac:dyDescent="0.25">
      <c r="A151" t="s">
        <v>29</v>
      </c>
      <c r="B151" s="6"/>
      <c r="C151" t="s">
        <v>34</v>
      </c>
      <c r="D151" s="1" t="s">
        <v>46</v>
      </c>
      <c r="E151" s="22"/>
      <c r="G151" s="23">
        <v>1736306.1</v>
      </c>
      <c r="K151" s="1">
        <v>83422564.246689886</v>
      </c>
      <c r="L151" s="2">
        <v>1.4904557327641299</v>
      </c>
      <c r="N151" s="2">
        <v>103.8</v>
      </c>
    </row>
    <row r="152" spans="1:14" x14ac:dyDescent="0.25">
      <c r="A152" t="s">
        <v>30</v>
      </c>
      <c r="B152" s="7"/>
      <c r="C152" t="s">
        <v>34</v>
      </c>
      <c r="D152" s="1" t="s">
        <v>35</v>
      </c>
      <c r="E152" s="22"/>
      <c r="G152" s="23">
        <v>738802.4</v>
      </c>
      <c r="K152" s="1">
        <v>5970632277.4181662</v>
      </c>
      <c r="L152" s="2">
        <v>100</v>
      </c>
      <c r="N152" s="2">
        <v>102.2</v>
      </c>
    </row>
    <row r="153" spans="1:14" x14ac:dyDescent="0.25">
      <c r="A153" t="s">
        <v>30</v>
      </c>
      <c r="B153" s="6"/>
      <c r="C153" t="s">
        <v>34</v>
      </c>
      <c r="D153" s="1" t="s">
        <v>36</v>
      </c>
      <c r="E153" s="22"/>
      <c r="G153" s="23">
        <v>291073.7</v>
      </c>
      <c r="K153" s="1">
        <v>285490577.13569063</v>
      </c>
      <c r="L153" s="2">
        <v>4.7815803062509667</v>
      </c>
      <c r="N153" s="2">
        <v>99.1</v>
      </c>
    </row>
    <row r="154" spans="1:14" x14ac:dyDescent="0.25">
      <c r="A154" t="s">
        <v>30</v>
      </c>
      <c r="B154" s="7"/>
      <c r="C154" t="s">
        <v>34</v>
      </c>
      <c r="D154" s="1" t="s">
        <v>37</v>
      </c>
      <c r="E154" s="22"/>
      <c r="G154" s="23">
        <v>1260373.1000000001</v>
      </c>
      <c r="K154" s="1">
        <v>1227680259.9646904</v>
      </c>
      <c r="L154" s="2">
        <v>20.561980757179818</v>
      </c>
      <c r="N154" s="2">
        <v>97.9</v>
      </c>
    </row>
    <row r="155" spans="1:14" x14ac:dyDescent="0.25">
      <c r="A155" t="s">
        <v>30</v>
      </c>
      <c r="B155" s="6"/>
      <c r="C155" t="s">
        <v>34</v>
      </c>
      <c r="D155" s="1" t="s">
        <v>38</v>
      </c>
      <c r="E155" s="22"/>
      <c r="G155" s="23">
        <v>358683.8</v>
      </c>
      <c r="K155" s="1">
        <v>369476546.21888655</v>
      </c>
      <c r="L155" s="2">
        <v>6.1882314812168673</v>
      </c>
      <c r="N155" s="2">
        <v>96.8</v>
      </c>
    </row>
    <row r="156" spans="1:14" x14ac:dyDescent="0.25">
      <c r="A156" t="s">
        <v>30</v>
      </c>
      <c r="B156" s="7"/>
      <c r="C156" t="s">
        <v>34</v>
      </c>
      <c r="D156" s="1" t="s">
        <v>39</v>
      </c>
      <c r="E156" s="22"/>
      <c r="G156" s="23">
        <v>936960.3</v>
      </c>
      <c r="K156" s="1">
        <v>279337843.2951169</v>
      </c>
      <c r="L156" s="2">
        <v>4.6785303518291492</v>
      </c>
      <c r="N156" s="2">
        <v>125.4</v>
      </c>
    </row>
    <row r="157" spans="1:14" x14ac:dyDescent="0.25">
      <c r="A157" t="s">
        <v>30</v>
      </c>
      <c r="B157" s="6"/>
      <c r="C157" t="s">
        <v>34</v>
      </c>
      <c r="D157" s="1" t="s">
        <v>40</v>
      </c>
      <c r="E157" s="22"/>
      <c r="G157" s="23">
        <v>568198.1</v>
      </c>
      <c r="K157" s="1">
        <v>1069330650.0274458</v>
      </c>
      <c r="L157" s="2">
        <v>17.909839366122345</v>
      </c>
      <c r="N157" s="2">
        <v>105.5</v>
      </c>
    </row>
    <row r="158" spans="1:14" x14ac:dyDescent="0.25">
      <c r="A158" t="s">
        <v>30</v>
      </c>
      <c r="B158" s="7"/>
      <c r="C158" t="s">
        <v>34</v>
      </c>
      <c r="D158" s="1" t="s">
        <v>41</v>
      </c>
      <c r="E158" s="22"/>
      <c r="G158" s="23">
        <v>613006.19999999995</v>
      </c>
      <c r="K158" s="1">
        <v>805215557.61312139</v>
      </c>
      <c r="L158" s="2">
        <v>13.486269463597154</v>
      </c>
      <c r="N158" s="2">
        <v>87.2</v>
      </c>
    </row>
    <row r="159" spans="1:14" x14ac:dyDescent="0.25">
      <c r="A159" t="s">
        <v>30</v>
      </c>
      <c r="B159" s="6"/>
      <c r="C159" t="s">
        <v>34</v>
      </c>
      <c r="D159" s="1" t="s">
        <v>42</v>
      </c>
      <c r="E159" s="22"/>
      <c r="G159" s="23">
        <v>504185.5</v>
      </c>
      <c r="K159" s="1">
        <v>395617226.03387558</v>
      </c>
      <c r="L159" s="2">
        <v>6.6260524455702905</v>
      </c>
      <c r="N159" s="2">
        <v>86.1</v>
      </c>
    </row>
    <row r="160" spans="1:14" x14ac:dyDescent="0.25">
      <c r="A160" t="s">
        <v>30</v>
      </c>
      <c r="B160" s="7"/>
      <c r="C160" t="s">
        <v>34</v>
      </c>
      <c r="D160" s="1" t="s">
        <v>43</v>
      </c>
      <c r="E160" s="22"/>
      <c r="G160" s="23">
        <v>1539596.1</v>
      </c>
      <c r="K160" s="1">
        <v>214414925.88021839</v>
      </c>
      <c r="L160" s="2">
        <v>3.5911594604673289</v>
      </c>
      <c r="N160" s="2">
        <v>95.7</v>
      </c>
    </row>
    <row r="161" spans="1:14" x14ac:dyDescent="0.25">
      <c r="A161" t="s">
        <v>30</v>
      </c>
      <c r="B161" s="6"/>
      <c r="C161" t="s">
        <v>34</v>
      </c>
      <c r="D161" s="1" t="s">
        <v>44</v>
      </c>
      <c r="E161" s="22"/>
      <c r="G161" s="23">
        <v>2468171.7000000002</v>
      </c>
      <c r="K161" s="1">
        <v>1172226053.7500622</v>
      </c>
      <c r="L161" s="2">
        <v>19.633197947621031</v>
      </c>
      <c r="N161" s="2">
        <v>99.3</v>
      </c>
    </row>
    <row r="162" spans="1:14" x14ac:dyDescent="0.25">
      <c r="A162" t="s">
        <v>30</v>
      </c>
      <c r="B162" s="7"/>
      <c r="C162" t="s">
        <v>34</v>
      </c>
      <c r="D162" s="1" t="s">
        <v>45</v>
      </c>
      <c r="E162" s="22"/>
      <c r="G162" s="23">
        <v>365145.1</v>
      </c>
      <c r="K162" s="1">
        <v>56847621.153506123</v>
      </c>
      <c r="L162" s="2">
        <v>0.95212062160505884</v>
      </c>
      <c r="N162" s="2">
        <v>44.3</v>
      </c>
    </row>
    <row r="163" spans="1:14" x14ac:dyDescent="0.25">
      <c r="A163" t="s">
        <v>30</v>
      </c>
      <c r="B163" s="6"/>
      <c r="C163" t="s">
        <v>34</v>
      </c>
      <c r="D163" s="1" t="s">
        <v>46</v>
      </c>
      <c r="E163" s="22"/>
      <c r="G163" s="23">
        <v>1965793.7</v>
      </c>
      <c r="K163" s="1">
        <v>94995016.345551386</v>
      </c>
      <c r="L163" s="2">
        <v>1.5910377985399786</v>
      </c>
      <c r="N163" s="2">
        <v>158.5</v>
      </c>
    </row>
    <row r="164" spans="1:14" x14ac:dyDescent="0.25">
      <c r="A164" t="s">
        <v>31</v>
      </c>
      <c r="B164" s="7"/>
      <c r="C164" t="s">
        <v>34</v>
      </c>
      <c r="D164" s="1" t="s">
        <v>35</v>
      </c>
      <c r="E164" s="22"/>
      <c r="G164" s="23">
        <v>751094</v>
      </c>
      <c r="K164" s="1">
        <v>6037509275.6000004</v>
      </c>
      <c r="L164" s="2">
        <v>100</v>
      </c>
      <c r="N164" s="2">
        <v>98.1</v>
      </c>
    </row>
    <row r="165" spans="1:14" x14ac:dyDescent="0.25">
      <c r="A165" t="s">
        <v>31</v>
      </c>
      <c r="B165" s="6"/>
      <c r="C165" t="s">
        <v>34</v>
      </c>
      <c r="D165" s="1" t="s">
        <v>36</v>
      </c>
      <c r="E165" s="22"/>
      <c r="G165" s="23">
        <v>308499.3</v>
      </c>
      <c r="K165" s="1">
        <v>302800398.5</v>
      </c>
      <c r="L165" s="2">
        <v>5.015319806194551</v>
      </c>
      <c r="N165" s="2">
        <v>100.1</v>
      </c>
    </row>
    <row r="166" spans="1:14" x14ac:dyDescent="0.25">
      <c r="A166" t="s">
        <v>31</v>
      </c>
      <c r="B166" s="7"/>
      <c r="C166" t="s">
        <v>34</v>
      </c>
      <c r="D166" s="1" t="s">
        <v>37</v>
      </c>
      <c r="E166" s="22"/>
      <c r="G166" s="23">
        <v>1154483.8999999999</v>
      </c>
      <c r="K166" s="1">
        <v>1133688196.8</v>
      </c>
      <c r="L166" s="2">
        <v>18.777415405085822</v>
      </c>
      <c r="N166" s="2">
        <v>90.7</v>
      </c>
    </row>
    <row r="167" spans="1:14" x14ac:dyDescent="0.25">
      <c r="A167" t="s">
        <v>31</v>
      </c>
      <c r="B167" s="6"/>
      <c r="C167" t="s">
        <v>34</v>
      </c>
      <c r="D167" s="1" t="s">
        <v>38</v>
      </c>
      <c r="E167" s="22"/>
      <c r="G167" s="23">
        <v>414483.8</v>
      </c>
      <c r="K167" s="1">
        <v>422734532.60000002</v>
      </c>
      <c r="L167" s="2">
        <v>7.0018034474653321</v>
      </c>
      <c r="N167" s="2">
        <v>104.5</v>
      </c>
    </row>
    <row r="168" spans="1:14" x14ac:dyDescent="0.25">
      <c r="A168" t="s">
        <v>31</v>
      </c>
      <c r="B168" s="7"/>
      <c r="C168" t="s">
        <v>34</v>
      </c>
      <c r="D168" s="1" t="s">
        <v>39</v>
      </c>
      <c r="E168" s="22"/>
      <c r="G168" s="23">
        <v>1005493</v>
      </c>
      <c r="K168" s="1">
        <v>296429400</v>
      </c>
      <c r="L168" s="2">
        <v>4.909796183634703</v>
      </c>
      <c r="N168" s="2">
        <v>99.8</v>
      </c>
    </row>
    <row r="169" spans="1:14" x14ac:dyDescent="0.25">
      <c r="A169" t="s">
        <v>31</v>
      </c>
      <c r="B169" s="6"/>
      <c r="C169" t="s">
        <v>34</v>
      </c>
      <c r="D169" s="1" t="s">
        <v>40</v>
      </c>
      <c r="E169" s="22"/>
      <c r="G169" s="23">
        <v>591923.4</v>
      </c>
      <c r="K169" s="1">
        <v>1105672590.5</v>
      </c>
      <c r="L169" s="2">
        <v>18.313389512600288</v>
      </c>
      <c r="N169" s="2">
        <v>98.5</v>
      </c>
    </row>
    <row r="170" spans="1:14" x14ac:dyDescent="0.25">
      <c r="A170" t="s">
        <v>31</v>
      </c>
      <c r="B170" s="6"/>
      <c r="C170" t="s">
        <v>34</v>
      </c>
      <c r="D170" s="1" t="s">
        <v>41</v>
      </c>
      <c r="E170" s="22"/>
      <c r="G170" s="23">
        <v>657755</v>
      </c>
      <c r="K170" s="1">
        <v>856904810.39999998</v>
      </c>
      <c r="L170" s="2">
        <v>14.193018532710111</v>
      </c>
      <c r="N170" s="2">
        <v>100.4</v>
      </c>
    </row>
    <row r="171" spans="1:14" x14ac:dyDescent="0.25">
      <c r="A171" t="s">
        <v>31</v>
      </c>
      <c r="B171" s="7"/>
      <c r="C171" t="s">
        <v>34</v>
      </c>
      <c r="D171" s="1" t="s">
        <v>42</v>
      </c>
      <c r="E171" s="22"/>
      <c r="G171" s="23">
        <v>577387.19999999995</v>
      </c>
      <c r="K171" s="1">
        <v>449317505.80000001</v>
      </c>
      <c r="L171" s="2">
        <v>7.4421004637768835</v>
      </c>
      <c r="N171" s="2">
        <v>101.5</v>
      </c>
    </row>
    <row r="172" spans="1:14" x14ac:dyDescent="0.25">
      <c r="A172" t="s">
        <v>31</v>
      </c>
      <c r="B172" s="6"/>
      <c r="C172" t="s">
        <v>34</v>
      </c>
      <c r="D172" s="1" t="s">
        <v>43</v>
      </c>
      <c r="E172" s="22"/>
      <c r="G172" s="23">
        <v>2066380.4</v>
      </c>
      <c r="K172" s="1">
        <v>285146025.60000002</v>
      </c>
      <c r="L172" s="2">
        <v>4.7229082819365535</v>
      </c>
      <c r="N172" s="2">
        <v>105</v>
      </c>
    </row>
    <row r="173" spans="1:14" x14ac:dyDescent="0.25">
      <c r="A173" t="s">
        <v>31</v>
      </c>
      <c r="B173" s="7"/>
      <c r="C173" t="s">
        <v>34</v>
      </c>
      <c r="D173" s="1" t="s">
        <v>44</v>
      </c>
      <c r="E173" s="22"/>
      <c r="G173" s="23">
        <v>2124645</v>
      </c>
      <c r="K173" s="1">
        <v>1001689396.6</v>
      </c>
      <c r="L173" s="2">
        <v>16.591103232722627</v>
      </c>
      <c r="N173" s="2">
        <v>98.1</v>
      </c>
    </row>
    <row r="174" spans="1:14" x14ac:dyDescent="0.25">
      <c r="A174" t="s">
        <v>31</v>
      </c>
      <c r="B174" s="6"/>
      <c r="C174" t="s">
        <v>34</v>
      </c>
      <c r="D174" s="1" t="s">
        <v>45</v>
      </c>
      <c r="E174" s="22"/>
      <c r="G174" s="23">
        <v>411199.2</v>
      </c>
      <c r="K174" s="1">
        <v>63177058.200000003</v>
      </c>
      <c r="L174" s="2">
        <v>1.0464092942320413</v>
      </c>
      <c r="N174" s="2">
        <v>101.5</v>
      </c>
    </row>
    <row r="175" spans="1:14" x14ac:dyDescent="0.25">
      <c r="A175" t="s">
        <v>31</v>
      </c>
      <c r="B175" s="7"/>
      <c r="C175" t="s">
        <v>34</v>
      </c>
      <c r="D175" s="1" t="s">
        <v>46</v>
      </c>
      <c r="E175" s="21"/>
      <c r="G175" s="23">
        <v>2495513.7000000002</v>
      </c>
      <c r="K175" s="1">
        <v>119949360.59999999</v>
      </c>
      <c r="L175" s="2">
        <v>1.9867358396410839</v>
      </c>
      <c r="N175" s="2">
        <v>100.9</v>
      </c>
    </row>
    <row r="176" spans="1:14" x14ac:dyDescent="0.25">
      <c r="A176" t="s">
        <v>32</v>
      </c>
      <c r="B176" s="6"/>
      <c r="C176" t="s">
        <v>34</v>
      </c>
      <c r="D176" s="1" t="s">
        <v>35</v>
      </c>
      <c r="E176" s="21"/>
      <c r="G176" s="23">
        <v>950614.1</v>
      </c>
      <c r="K176" s="1">
        <v>7593744751.1792774</v>
      </c>
      <c r="L176" s="2">
        <v>100</v>
      </c>
      <c r="N176" s="2">
        <v>106.5</v>
      </c>
    </row>
    <row r="177" spans="1:14" x14ac:dyDescent="0.25">
      <c r="A177" t="s">
        <v>32</v>
      </c>
      <c r="B177" s="7"/>
      <c r="C177" t="s">
        <v>34</v>
      </c>
      <c r="D177" s="1" t="s">
        <v>36</v>
      </c>
      <c r="E177" s="21"/>
      <c r="G177" s="23">
        <v>363621.5</v>
      </c>
      <c r="K177" s="1">
        <v>356150162.24767405</v>
      </c>
      <c r="L177" s="2">
        <v>4.6900465306312196</v>
      </c>
      <c r="N177" s="2">
        <v>104.5</v>
      </c>
    </row>
    <row r="178" spans="1:14" x14ac:dyDescent="0.25">
      <c r="A178" t="s">
        <v>32</v>
      </c>
      <c r="B178" s="6"/>
      <c r="C178" t="s">
        <v>34</v>
      </c>
      <c r="D178" s="1" t="s">
        <v>37</v>
      </c>
      <c r="E178" s="21"/>
      <c r="G178" s="23">
        <v>1684839.3</v>
      </c>
      <c r="K178" s="1">
        <v>1672273783.2492082</v>
      </c>
      <c r="L178" s="2">
        <v>22.021727593484243</v>
      </c>
      <c r="N178" s="2">
        <v>116</v>
      </c>
    </row>
    <row r="179" spans="1:14" x14ac:dyDescent="0.25">
      <c r="A179" t="s">
        <v>32</v>
      </c>
      <c r="B179" s="7"/>
      <c r="C179" t="s">
        <v>34</v>
      </c>
      <c r="D179" s="1" t="s">
        <v>38</v>
      </c>
      <c r="E179" s="21"/>
      <c r="G179" s="23">
        <v>512723.1</v>
      </c>
      <c r="K179" s="1">
        <v>516630091.06180948</v>
      </c>
      <c r="L179" s="2">
        <v>6.8033639263629304</v>
      </c>
      <c r="N179" s="2">
        <v>105.4</v>
      </c>
    </row>
    <row r="180" spans="1:14" x14ac:dyDescent="0.25">
      <c r="A180" t="s">
        <v>32</v>
      </c>
      <c r="B180" s="6"/>
      <c r="C180" t="s">
        <v>34</v>
      </c>
      <c r="D180" s="1" t="s">
        <v>39</v>
      </c>
      <c r="E180" s="21"/>
      <c r="G180" s="23">
        <v>1199105.8</v>
      </c>
      <c r="K180" s="1">
        <v>351233672.24358958</v>
      </c>
      <c r="L180" s="2">
        <v>4.6253025845916724</v>
      </c>
      <c r="N180" s="2">
        <v>107.5</v>
      </c>
    </row>
    <row r="181" spans="1:14" x14ac:dyDescent="0.25">
      <c r="A181" t="s">
        <v>32</v>
      </c>
      <c r="B181" s="7"/>
      <c r="C181" t="s">
        <v>34</v>
      </c>
      <c r="D181" s="1" t="s">
        <v>40</v>
      </c>
      <c r="E181" s="21"/>
      <c r="G181" s="23">
        <v>731915.2</v>
      </c>
      <c r="K181" s="1">
        <v>1354099499.794404</v>
      </c>
      <c r="L181" s="2">
        <v>17.831775285627266</v>
      </c>
      <c r="N181" s="2">
        <v>107.2</v>
      </c>
    </row>
    <row r="182" spans="1:14" x14ac:dyDescent="0.25">
      <c r="A182" t="s">
        <v>32</v>
      </c>
      <c r="B182" s="6"/>
      <c r="C182" t="s">
        <v>34</v>
      </c>
      <c r="D182" s="1" t="s">
        <v>41</v>
      </c>
      <c r="E182" s="21"/>
      <c r="G182" s="23">
        <v>786590.9</v>
      </c>
      <c r="K182" s="1">
        <v>1017795133.1121792</v>
      </c>
      <c r="L182" s="2">
        <v>13.403072745553105</v>
      </c>
      <c r="N182" s="2">
        <v>104.1</v>
      </c>
    </row>
    <row r="183" spans="1:14" x14ac:dyDescent="0.25">
      <c r="A183" t="s">
        <v>32</v>
      </c>
      <c r="B183" s="7"/>
      <c r="C183" t="s">
        <v>34</v>
      </c>
      <c r="D183" s="1" t="s">
        <v>42</v>
      </c>
      <c r="E183" s="21"/>
      <c r="G183" s="23">
        <v>713306.9</v>
      </c>
      <c r="K183" s="1">
        <v>548269796.77885282</v>
      </c>
      <c r="L183" s="2">
        <v>7.220018775238775</v>
      </c>
      <c r="N183" s="2">
        <v>107.5</v>
      </c>
    </row>
    <row r="184" spans="1:14" x14ac:dyDescent="0.25">
      <c r="A184" t="s">
        <v>32</v>
      </c>
      <c r="B184" s="6"/>
      <c r="C184" t="s">
        <v>34</v>
      </c>
      <c r="D184" s="1" t="s">
        <v>43</v>
      </c>
      <c r="E184" s="21"/>
      <c r="G184" s="23">
        <v>2343311.4</v>
      </c>
      <c r="K184" s="1">
        <v>320159607.01110673</v>
      </c>
      <c r="L184" s="2">
        <v>4.2160965044471279</v>
      </c>
      <c r="N184" s="2">
        <v>106.1</v>
      </c>
    </row>
    <row r="185" spans="1:14" x14ac:dyDescent="0.25">
      <c r="A185" t="s">
        <v>32</v>
      </c>
      <c r="B185" s="7"/>
      <c r="C185" t="s">
        <v>34</v>
      </c>
      <c r="D185" s="1" t="s">
        <v>44</v>
      </c>
      <c r="E185" s="21"/>
      <c r="G185" s="23">
        <v>2647233.9</v>
      </c>
      <c r="K185" s="1">
        <v>1237949818.2441392</v>
      </c>
      <c r="L185" s="2">
        <v>16.302231096876028</v>
      </c>
      <c r="N185" s="2">
        <v>97.5</v>
      </c>
    </row>
    <row r="186" spans="1:14" x14ac:dyDescent="0.25">
      <c r="A186" t="s">
        <v>32</v>
      </c>
      <c r="B186" s="6"/>
      <c r="C186" t="s">
        <v>34</v>
      </c>
      <c r="D186" s="1" t="s">
        <v>45</v>
      </c>
      <c r="E186" s="21"/>
      <c r="G186" s="23">
        <v>523964.8</v>
      </c>
      <c r="K186" s="1">
        <v>79156936.988535255</v>
      </c>
      <c r="L186" s="2">
        <v>1.0423965985456978</v>
      </c>
      <c r="N186" s="2">
        <v>104.3</v>
      </c>
    </row>
    <row r="187" spans="1:14" x14ac:dyDescent="0.25">
      <c r="A187" t="s">
        <v>32</v>
      </c>
      <c r="B187" s="7"/>
      <c r="C187" t="s">
        <v>34</v>
      </c>
      <c r="D187" s="1" t="s">
        <v>46</v>
      </c>
      <c r="E187" s="21"/>
      <c r="G187" s="23">
        <v>2932794</v>
      </c>
      <c r="K187" s="1">
        <v>140026250.44778109</v>
      </c>
      <c r="L187" s="2">
        <v>1.8439683586419675</v>
      </c>
      <c r="N187" s="2">
        <v>106.1</v>
      </c>
    </row>
    <row r="188" spans="1:14" x14ac:dyDescent="0.25">
      <c r="A188" t="s">
        <v>33</v>
      </c>
      <c r="B188" s="6"/>
      <c r="C188" t="s">
        <v>34</v>
      </c>
      <c r="D188" s="1" t="s">
        <v>35</v>
      </c>
      <c r="G188" s="23">
        <v>1090778.1000000001</v>
      </c>
      <c r="K188" s="1">
        <v>8655564275.1071205</v>
      </c>
      <c r="L188" s="2">
        <v>100</v>
      </c>
      <c r="N188" s="2">
        <v>99.8</v>
      </c>
    </row>
    <row r="189" spans="1:14" x14ac:dyDescent="0.25">
      <c r="A189" t="s">
        <v>33</v>
      </c>
      <c r="B189" s="7"/>
      <c r="C189" t="s">
        <v>34</v>
      </c>
      <c r="D189" s="1" t="s">
        <v>36</v>
      </c>
      <c r="G189" s="23">
        <v>457864.5</v>
      </c>
      <c r="K189" s="1">
        <v>447008536.58761746</v>
      </c>
      <c r="L189" s="2">
        <v>5.1644066450200938</v>
      </c>
      <c r="N189" s="2">
        <v>110.3</v>
      </c>
    </row>
    <row r="190" spans="1:14" x14ac:dyDescent="0.25">
      <c r="A190" t="s">
        <v>33</v>
      </c>
      <c r="B190" s="6"/>
      <c r="C190" t="s">
        <v>34</v>
      </c>
      <c r="D190" s="1" t="s">
        <v>37</v>
      </c>
      <c r="G190" s="23">
        <v>2029719.8</v>
      </c>
      <c r="K190" s="1">
        <v>2025049385.7734399</v>
      </c>
      <c r="L190" s="2">
        <v>23.395925689066392</v>
      </c>
      <c r="N190" s="2">
        <v>104</v>
      </c>
    </row>
    <row r="191" spans="1:14" x14ac:dyDescent="0.25">
      <c r="A191" t="s">
        <v>33</v>
      </c>
      <c r="C191" t="s">
        <v>34</v>
      </c>
      <c r="D191" s="1" t="s">
        <v>38</v>
      </c>
      <c r="G191" s="23">
        <v>549172</v>
      </c>
      <c r="K191" s="1">
        <v>547235633.57220161</v>
      </c>
      <c r="L191" s="2">
        <v>6.3223565348133128</v>
      </c>
      <c r="N191" s="2">
        <v>97</v>
      </c>
    </row>
    <row r="192" spans="1:14" x14ac:dyDescent="0.25">
      <c r="A192" t="s">
        <v>33</v>
      </c>
      <c r="C192" t="s">
        <v>34</v>
      </c>
      <c r="D192" s="1" t="s">
        <v>39</v>
      </c>
      <c r="G192" s="23">
        <v>1228904.5</v>
      </c>
      <c r="K192" s="1">
        <v>357183538.31141108</v>
      </c>
      <c r="L192" s="2">
        <v>4.1266349247575844</v>
      </c>
      <c r="N192" s="2">
        <v>91.3</v>
      </c>
    </row>
    <row r="193" spans="1:14" x14ac:dyDescent="0.25">
      <c r="A193" t="s">
        <v>33</v>
      </c>
      <c r="C193" t="s">
        <v>34</v>
      </c>
      <c r="D193" s="1" t="s">
        <v>40</v>
      </c>
      <c r="G193" s="23">
        <v>840706.9</v>
      </c>
      <c r="K193" s="1">
        <v>1539350317.1378698</v>
      </c>
      <c r="L193" s="2">
        <v>17.78451719854878</v>
      </c>
      <c r="N193" s="2">
        <v>102.6</v>
      </c>
    </row>
    <row r="194" spans="1:14" x14ac:dyDescent="0.25">
      <c r="A194" t="s">
        <v>33</v>
      </c>
      <c r="C194" t="s">
        <v>34</v>
      </c>
      <c r="D194" s="1" t="s">
        <v>41</v>
      </c>
      <c r="G194" s="23">
        <v>828825.8</v>
      </c>
      <c r="K194" s="1">
        <v>1067881505.7928822</v>
      </c>
      <c r="L194" s="2">
        <v>12.337514595831086</v>
      </c>
      <c r="N194" s="2">
        <v>97.1</v>
      </c>
    </row>
    <row r="195" spans="1:14" x14ac:dyDescent="0.25">
      <c r="A195" t="s">
        <v>33</v>
      </c>
      <c r="C195" t="s">
        <v>34</v>
      </c>
      <c r="D195" s="1" t="s">
        <v>42</v>
      </c>
      <c r="G195" s="23">
        <v>794644.1</v>
      </c>
      <c r="K195" s="1">
        <v>603837326.19176447</v>
      </c>
      <c r="L195" s="2">
        <v>6.976290707335675</v>
      </c>
      <c r="N195" s="2">
        <v>102.2</v>
      </c>
    </row>
    <row r="196" spans="1:14" x14ac:dyDescent="0.25">
      <c r="A196" t="s">
        <v>33</v>
      </c>
      <c r="C196" t="s">
        <v>34</v>
      </c>
      <c r="D196" s="1" t="s">
        <v>43</v>
      </c>
      <c r="G196" s="23">
        <v>2338219.1</v>
      </c>
      <c r="K196" s="18">
        <v>315919119.16609681</v>
      </c>
      <c r="L196" s="2">
        <v>3.649896287809463</v>
      </c>
      <c r="N196" s="2">
        <v>92.3</v>
      </c>
    </row>
    <row r="197" spans="1:14" x14ac:dyDescent="0.25">
      <c r="A197" t="s">
        <v>33</v>
      </c>
      <c r="C197" t="s">
        <v>34</v>
      </c>
      <c r="D197" s="1" t="s">
        <v>44</v>
      </c>
      <c r="G197" s="23">
        <v>3303417</v>
      </c>
      <c r="K197" s="1">
        <v>1530380610.8745062</v>
      </c>
      <c r="L197" s="2">
        <v>17.680887833919602</v>
      </c>
      <c r="N197" s="2">
        <v>95.5</v>
      </c>
    </row>
    <row r="198" spans="1:14" x14ac:dyDescent="0.25">
      <c r="A198" t="s">
        <v>33</v>
      </c>
      <c r="C198" t="s">
        <v>34</v>
      </c>
      <c r="D198" s="1" t="s">
        <v>45</v>
      </c>
      <c r="G198" s="23">
        <v>543204.80000000005</v>
      </c>
      <c r="K198" s="1">
        <v>80676231.827266783</v>
      </c>
      <c r="L198" s="2">
        <v>0.93207362643342329</v>
      </c>
      <c r="N198" s="2">
        <v>97.7</v>
      </c>
    </row>
    <row r="199" spans="1:14" x14ac:dyDescent="0.25">
      <c r="A199" t="s">
        <v>33</v>
      </c>
      <c r="C199" t="s">
        <v>34</v>
      </c>
      <c r="D199" s="1" t="s">
        <v>46</v>
      </c>
      <c r="G199" s="23">
        <v>2946171.5</v>
      </c>
      <c r="K199" s="1">
        <v>141042069.87206352</v>
      </c>
      <c r="L199" s="2">
        <v>1.6294959564645828</v>
      </c>
      <c r="N199" s="2">
        <v>94.5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ВРП Хабаровского края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Гробова Евгения Ивановна</dc:creator>
  <cp:lastModifiedBy>Милишкевич Татьяна Андреевна</cp:lastModifiedBy>
  <dcterms:created xsi:type="dcterms:W3CDTF">2024-03-21T06:29:32Z</dcterms:created>
  <dcterms:modified xsi:type="dcterms:W3CDTF">2024-05-07T01:42:47Z</dcterms:modified>
</cp:coreProperties>
</file>